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95" windowHeight="12180" activeTab="3"/>
  </bookViews>
  <sheets>
    <sheet name="一季度" sheetId="1" r:id="rId1"/>
    <sheet name="二季度" sheetId="4" r:id="rId2"/>
    <sheet name="三季度" sheetId="5" r:id="rId3"/>
    <sheet name="四季度" sheetId="6" r:id="rId4"/>
    <sheet name="扶贫电站基本情况" sheetId="3" r:id="rId5"/>
  </sheets>
  <calcPr calcId="144525"/>
</workbook>
</file>

<file path=xl/sharedStrings.xml><?xml version="1.0" encoding="utf-8"?>
<sst xmlns="http://schemas.openxmlformats.org/spreadsheetml/2006/main" count="136">
  <si>
    <t>江夏区光伏扶贫电站2019年一季度电量电费结算情况汇总表</t>
  </si>
  <si>
    <t>填报单位： 江夏区供电公司             填报人：罗懿 胡犇                填报时间：2019.3.12</t>
  </si>
  <si>
    <t>序号</t>
  </si>
  <si>
    <t>电站所在地</t>
  </si>
  <si>
    <t>是否属贫困村</t>
  </si>
  <si>
    <t>项目名称</t>
  </si>
  <si>
    <t>实际建设规模（KW）</t>
  </si>
  <si>
    <t xml:space="preserve">并网时间
</t>
  </si>
  <si>
    <t>发电户号</t>
  </si>
  <si>
    <t>时 期</t>
  </si>
  <si>
    <t>发电量
 (千瓦时）</t>
  </si>
  <si>
    <t>上网电量
 (千瓦时）</t>
  </si>
  <si>
    <t>电价结算标准
（元/千瓦时）</t>
  </si>
  <si>
    <t>电费实结金额
（元）</t>
  </si>
  <si>
    <t>省级补贴情况</t>
  </si>
  <si>
    <t>备注</t>
  </si>
  <si>
    <t>区补实结金额
（元）</t>
  </si>
  <si>
    <t>湖泗街山城村</t>
  </si>
  <si>
    <t>是</t>
  </si>
  <si>
    <t>佳舟家禽专业合作 江夏区湖泗街100KWP分布式光伏发电扶贫项目</t>
  </si>
  <si>
    <t>2016-08-01</t>
  </si>
  <si>
    <t>1月份</t>
  </si>
  <si>
    <t>2月份</t>
  </si>
  <si>
    <t>3月份</t>
  </si>
  <si>
    <t>季度小计</t>
  </si>
  <si>
    <t>法泗街田浦村</t>
  </si>
  <si>
    <t>否</t>
  </si>
  <si>
    <t>田浦华桂生态江夏区法泗街田浦村61.2KWP分布式光伏发电扶贫项目</t>
  </si>
  <si>
    <t>2016-07-26</t>
  </si>
  <si>
    <t>舒安街八秀村</t>
  </si>
  <si>
    <t>八秀村100KWP光伏扶贫发电站</t>
  </si>
  <si>
    <t>2016-11-12</t>
  </si>
  <si>
    <t>金口街金水三村</t>
  </si>
  <si>
    <t>金水三村50KWP光伏扶贫发电站</t>
  </si>
  <si>
    <t>2019-09-21</t>
  </si>
  <si>
    <t>山坡街丰收村</t>
  </si>
  <si>
    <t>江夏区山坡乡丰收村90KWP分布式光伏发电项目</t>
  </si>
  <si>
    <t>2016-12-12</t>
  </si>
  <si>
    <t>6826176237</t>
  </si>
  <si>
    <t>6826865003</t>
  </si>
  <si>
    <t>2017-08-14</t>
  </si>
  <si>
    <t>6826871813</t>
  </si>
  <si>
    <t>湖泗街株山村</t>
  </si>
  <si>
    <t>武汉李之万生态农业发展有限公司100KWP分布式光伏发电项目</t>
  </si>
  <si>
    <t>2017-07-24</t>
  </si>
  <si>
    <t>6836939965</t>
  </si>
  <si>
    <t>湖泗街科农村</t>
  </si>
  <si>
    <t>武汉市官科种养殖专业合作社100KWP分布式光伏发电系统</t>
  </si>
  <si>
    <t>山坡街胜丰村</t>
  </si>
  <si>
    <t>福泰胜江夏区山坡街胜丰村98.8KW分布式光伏发电项目</t>
  </si>
  <si>
    <t>2017-04-07</t>
  </si>
  <si>
    <t>6828736842</t>
  </si>
  <si>
    <t>乌龙泉街五星村</t>
  </si>
  <si>
    <t>武汉五星华和建设工程有限公司100KWP分布式光伏发电系统</t>
  </si>
  <si>
    <t>2017-03-10</t>
  </si>
  <si>
    <t>湖泗街肖家垅村</t>
  </si>
  <si>
    <t>江夏区湖泗街道肖家垅村100Kwp分布式光伏发电项目</t>
  </si>
  <si>
    <t>累计（自并网起至2019年2月）领取的省级补贴（元），实结金额中不包含省补。</t>
  </si>
  <si>
    <t>三月实结金额中包含省补</t>
  </si>
  <si>
    <t>胜丰村60KWP分布式光伏发电项目</t>
  </si>
  <si>
    <t>2017-12-26</t>
  </si>
  <si>
    <t>山坡街渔业村</t>
  </si>
  <si>
    <t>江夏区山坡街道渔业村63.6KWP分布式光伏发电项目</t>
  </si>
  <si>
    <t>合计</t>
  </si>
  <si>
    <t>江夏区光伏扶贫电站2019年二季度电量电费结算情况汇总表</t>
  </si>
  <si>
    <t>填报单位： 江夏区供电公司                    填报人：                    填报时间：</t>
  </si>
  <si>
    <t>区级补贴金额（元/千瓦时）</t>
  </si>
  <si>
    <t>4月份</t>
  </si>
  <si>
    <t>5月份</t>
  </si>
  <si>
    <t>6月份</t>
  </si>
  <si>
    <t>江夏区光伏扶贫电站2019年三季度电量电费结算情况汇总表</t>
  </si>
  <si>
    <t>填报单位： 江夏区供电公司                  填报人：胡犇、罗懿               填报时间：2019.10.10</t>
  </si>
  <si>
    <t>区级补贴</t>
  </si>
  <si>
    <t>7月份</t>
  </si>
  <si>
    <t>8月份</t>
  </si>
  <si>
    <t>9月份</t>
  </si>
  <si>
    <t>江夏区光伏扶贫电站2019年四季度电量电费结算情况汇总表</t>
  </si>
  <si>
    <t>填报单位： 江夏区供电公司                    填报人： 胡犇、罗懿                    填报时间：2020.01.07</t>
  </si>
  <si>
    <t>补贴情况</t>
  </si>
  <si>
    <t>6816075023</t>
  </si>
  <si>
    <t>10月份</t>
  </si>
  <si>
    <t>11月份</t>
  </si>
  <si>
    <t>12月份</t>
  </si>
  <si>
    <t>6815500546</t>
  </si>
  <si>
    <t>6819537238</t>
  </si>
  <si>
    <t>6819538303</t>
  </si>
  <si>
    <t>6831464934</t>
  </si>
  <si>
    <t>6837866619</t>
  </si>
  <si>
    <t>6848872726</t>
  </si>
  <si>
    <t>6848888682</t>
  </si>
  <si>
    <t>江夏区12座光伏扶贫电站基本情况表</t>
  </si>
  <si>
    <t>街道（乡、镇）</t>
  </si>
  <si>
    <t>村</t>
  </si>
  <si>
    <t>是否属于建档立卡贫困村</t>
  </si>
  <si>
    <t>备案证号</t>
  </si>
  <si>
    <t>备案规模（KW）</t>
  </si>
  <si>
    <r>
      <rPr>
        <b/>
        <sz val="8"/>
        <color theme="1"/>
        <rFont val="宋体"/>
        <charset val="134"/>
      </rPr>
      <t xml:space="preserve">并网发电时间
</t>
    </r>
    <r>
      <rPr>
        <sz val="8"/>
        <color theme="1"/>
        <rFont val="宋体"/>
        <charset val="134"/>
      </rPr>
      <t>（年月）</t>
    </r>
  </si>
  <si>
    <t>湖泗街</t>
  </si>
  <si>
    <t>山城村</t>
  </si>
  <si>
    <t>B201642011544151005</t>
  </si>
  <si>
    <t>2016.8.1</t>
  </si>
  <si>
    <t>法泗街</t>
  </si>
  <si>
    <t>田浦村</t>
  </si>
  <si>
    <t>B201642011544151006</t>
  </si>
  <si>
    <t>2016.7.26</t>
  </si>
  <si>
    <t>舒安街</t>
  </si>
  <si>
    <t>八秀村</t>
  </si>
  <si>
    <t>B201642011544151008</t>
  </si>
  <si>
    <t>2016.11.21</t>
  </si>
  <si>
    <t>金口街</t>
  </si>
  <si>
    <t>金水三村</t>
  </si>
  <si>
    <t>B201642011544191001</t>
  </si>
  <si>
    <t>2016.9.21</t>
  </si>
  <si>
    <t>山坡街</t>
  </si>
  <si>
    <t>丰收村</t>
  </si>
  <si>
    <t>2016-420115-44-03-329320</t>
  </si>
  <si>
    <t>2016.12.12</t>
  </si>
  <si>
    <t>2017.8.14</t>
  </si>
  <si>
    <t>株山村</t>
  </si>
  <si>
    <t>B201642011544151014</t>
  </si>
  <si>
    <t>2017.7.24</t>
  </si>
  <si>
    <t>科农村</t>
  </si>
  <si>
    <t>B201642011544151015</t>
  </si>
  <si>
    <t>胜丰村</t>
  </si>
  <si>
    <t>2016-420115-44-03-324497</t>
  </si>
  <si>
    <t>2017.4.7</t>
  </si>
  <si>
    <t>乌龙泉街</t>
  </si>
  <si>
    <t>五星村</t>
  </si>
  <si>
    <t>2016-420115-44-03-328493</t>
  </si>
  <si>
    <t>2017.3.10</t>
  </si>
  <si>
    <t>肖家垅村</t>
  </si>
  <si>
    <t>2017-420115-44-03-003880</t>
  </si>
  <si>
    <t>2017-420115-44-03-117976</t>
  </si>
  <si>
    <t>2017.12.26</t>
  </si>
  <si>
    <t>渔业村</t>
  </si>
  <si>
    <t>2017-420115-44-03-006990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</si>
</sst>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8"/>
      <color theme="1"/>
      <name val="宋体"/>
      <charset val="134"/>
    </font>
    <font>
      <sz val="8"/>
      <color theme="1"/>
      <name val="仿宋_GB2312"/>
      <charset val="134"/>
    </font>
    <font>
      <sz val="8"/>
      <color theme="1"/>
      <name val="宋体"/>
      <charset val="134"/>
    </font>
    <font>
      <b/>
      <sz val="8"/>
      <color theme="1"/>
      <name val="Times New Roman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8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8"/>
      <color theme="1"/>
      <name val="仿宋_GB2312"/>
      <charset val="134"/>
    </font>
    <font>
      <b/>
      <sz val="8"/>
      <color theme="1"/>
      <name val="宋体"/>
      <charset val="134"/>
      <scheme val="minor"/>
    </font>
    <font>
      <sz val="8"/>
      <color indexed="8"/>
      <name val="宋体"/>
      <charset val="134"/>
    </font>
    <font>
      <sz val="8"/>
      <color rgb="FFFF0000"/>
      <name val="宋体"/>
      <charset val="134"/>
    </font>
    <font>
      <b/>
      <sz val="8"/>
      <color rgb="FFFF0000"/>
      <name val="宋体"/>
      <charset val="134"/>
    </font>
    <font>
      <b/>
      <sz val="8"/>
      <color rgb="FFC00000"/>
      <name val="宋体"/>
      <charset val="134"/>
    </font>
    <font>
      <sz val="8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b/>
      <sz val="8"/>
      <color rgb="FFFF0000"/>
      <name val="黑体"/>
      <charset val="134"/>
    </font>
    <font>
      <b/>
      <sz val="8"/>
      <color rgb="FFFF0000"/>
      <name val="宋体"/>
      <charset val="134"/>
      <scheme val="minor"/>
    </font>
    <font>
      <b/>
      <sz val="8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1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5" fillId="15" borderId="12" applyNumberFormat="0" applyAlignment="0" applyProtection="0">
      <alignment vertical="center"/>
    </xf>
    <xf numFmtId="0" fontId="37" fillId="15" borderId="9" applyNumberFormat="0" applyAlignment="0" applyProtection="0">
      <alignment vertical="center"/>
    </xf>
    <xf numFmtId="0" fontId="33" fillId="13" borderId="10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14" fillId="0" borderId="1" xfId="43" applyFont="1" applyFill="1" applyBorder="1" applyAlignment="1">
      <alignment horizontal="center" vertical="center" wrapText="1"/>
    </xf>
    <xf numFmtId="49" fontId="14" fillId="0" borderId="2" xfId="4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7" fillId="0" borderId="1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14" fillId="0" borderId="1" xfId="43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0"/>
  <sheetViews>
    <sheetView topLeftCell="E40" workbookViewId="0">
      <selection activeCell="M3" sqref="M3"/>
    </sheetView>
  </sheetViews>
  <sheetFormatPr defaultColWidth="9" defaultRowHeight="13.5"/>
  <cols>
    <col min="1" max="1" width="5.90833333333333" customWidth="1"/>
    <col min="2" max="2" width="5.81666666666667" customWidth="1"/>
    <col min="3" max="3" width="4.36666666666667" customWidth="1"/>
    <col min="4" max="4" width="17.275" customWidth="1"/>
    <col min="5" max="5" width="5.275" customWidth="1"/>
    <col min="6" max="6" width="10.0916666666667" style="19" customWidth="1"/>
    <col min="7" max="7" width="10.5416666666667" style="20" customWidth="1"/>
    <col min="8" max="8" width="7.725" customWidth="1"/>
    <col min="9" max="9" width="11.4583333333333" style="21" customWidth="1"/>
    <col min="10" max="10" width="9.275" style="21" customWidth="1"/>
    <col min="11" max="11" width="10.725" style="21" customWidth="1"/>
    <col min="12" max="12" width="10.4583333333333" style="21" customWidth="1"/>
    <col min="13" max="13" width="12.4583333333333" customWidth="1"/>
    <col min="14" max="14" width="11.125" customWidth="1"/>
  </cols>
  <sheetData>
    <row r="1" ht="29.5" customHeight="1" spans="1:14">
      <c r="A1" s="22" t="s">
        <v>0</v>
      </c>
      <c r="B1" s="22"/>
      <c r="C1" s="22"/>
      <c r="D1" s="22"/>
      <c r="E1" s="22"/>
      <c r="F1" s="23"/>
      <c r="G1" s="22"/>
      <c r="H1" s="22"/>
      <c r="I1" s="22"/>
      <c r="J1" s="22"/>
      <c r="K1" s="22"/>
      <c r="L1" s="22"/>
      <c r="M1" s="22"/>
      <c r="N1" s="22"/>
    </row>
    <row r="2" ht="22.5" customHeight="1" spans="1:13">
      <c r="A2" s="46" t="s">
        <v>1</v>
      </c>
      <c r="B2" s="46"/>
      <c r="C2" s="46"/>
      <c r="D2" s="46"/>
      <c r="E2" s="46"/>
      <c r="F2" s="47"/>
      <c r="G2" s="48"/>
      <c r="H2" s="46"/>
      <c r="I2" s="46"/>
      <c r="J2" s="49"/>
      <c r="K2" s="49"/>
      <c r="L2" s="46"/>
      <c r="M2" s="46"/>
    </row>
    <row r="3" s="1" customFormat="1" ht="48" customHeight="1" spans="1:15">
      <c r="A3" s="4" t="s">
        <v>2</v>
      </c>
      <c r="B3" s="2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26" t="s">
        <v>8</v>
      </c>
      <c r="H3" s="27" t="s">
        <v>9</v>
      </c>
      <c r="I3" s="72" t="s">
        <v>10</v>
      </c>
      <c r="J3" s="39" t="s">
        <v>11</v>
      </c>
      <c r="K3" s="4" t="s">
        <v>12</v>
      </c>
      <c r="L3" s="72" t="s">
        <v>13</v>
      </c>
      <c r="M3" s="39" t="s">
        <v>14</v>
      </c>
      <c r="N3" s="40" t="s">
        <v>15</v>
      </c>
      <c r="O3" s="73" t="s">
        <v>16</v>
      </c>
    </row>
    <row r="4" s="1" customFormat="1" ht="17" customHeight="1" spans="1:15">
      <c r="A4" s="5">
        <v>1</v>
      </c>
      <c r="B4" s="6" t="s">
        <v>17</v>
      </c>
      <c r="C4" s="6" t="s">
        <v>18</v>
      </c>
      <c r="D4" s="6" t="s">
        <v>19</v>
      </c>
      <c r="E4" s="6">
        <v>100</v>
      </c>
      <c r="F4" s="51" t="s">
        <v>20</v>
      </c>
      <c r="G4" s="52">
        <v>6816075023</v>
      </c>
      <c r="H4" s="69" t="s">
        <v>21</v>
      </c>
      <c r="I4" s="64">
        <v>2734</v>
      </c>
      <c r="J4" s="62">
        <v>2734</v>
      </c>
      <c r="K4" s="62">
        <v>0.4161</v>
      </c>
      <c r="L4" s="64">
        <v>1137.62</v>
      </c>
      <c r="M4" s="4"/>
      <c r="N4" s="16"/>
      <c r="O4" s="68"/>
    </row>
    <row r="5" s="1" customFormat="1" ht="17" customHeight="1" spans="1:15">
      <c r="A5" s="5"/>
      <c r="B5" s="6"/>
      <c r="C5" s="6"/>
      <c r="D5" s="6"/>
      <c r="E5" s="6"/>
      <c r="F5" s="53"/>
      <c r="G5" s="54"/>
      <c r="H5" s="69" t="s">
        <v>22</v>
      </c>
      <c r="I5" s="64">
        <v>3522</v>
      </c>
      <c r="J5" s="62">
        <v>3522</v>
      </c>
      <c r="K5" s="62">
        <v>0.4161</v>
      </c>
      <c r="L5" s="64">
        <v>1465.5</v>
      </c>
      <c r="M5" s="4"/>
      <c r="N5" s="16"/>
      <c r="O5" s="68"/>
    </row>
    <row r="6" s="1" customFormat="1" ht="17" customHeight="1" spans="1:15">
      <c r="A6" s="5"/>
      <c r="B6" s="6"/>
      <c r="C6" s="6"/>
      <c r="D6" s="6"/>
      <c r="E6" s="6"/>
      <c r="F6" s="53"/>
      <c r="G6" s="54"/>
      <c r="H6" s="69" t="s">
        <v>23</v>
      </c>
      <c r="I6" s="64">
        <v>2185</v>
      </c>
      <c r="J6" s="62">
        <v>2185</v>
      </c>
      <c r="K6" s="62">
        <v>0.4161</v>
      </c>
      <c r="L6" s="64">
        <v>909.18</v>
      </c>
      <c r="M6" s="4"/>
      <c r="N6" s="16"/>
      <c r="O6" s="68"/>
    </row>
    <row r="7" s="1" customFormat="1" ht="17" customHeight="1" spans="1:15">
      <c r="A7" s="5"/>
      <c r="B7" s="6"/>
      <c r="C7" s="6"/>
      <c r="D7" s="6"/>
      <c r="E7" s="6"/>
      <c r="F7" s="55"/>
      <c r="G7" s="56"/>
      <c r="H7" s="57" t="s">
        <v>24</v>
      </c>
      <c r="I7" s="74">
        <f t="shared" ref="I7:L7" si="0">SUM(I4:I6)</f>
        <v>8441</v>
      </c>
      <c r="J7" s="62">
        <f t="shared" si="0"/>
        <v>8441</v>
      </c>
      <c r="K7" s="62">
        <v>0.4161</v>
      </c>
      <c r="L7" s="64">
        <f t="shared" si="0"/>
        <v>3512.3</v>
      </c>
      <c r="M7" s="4"/>
      <c r="N7" s="44"/>
      <c r="O7" s="68">
        <v>5773</v>
      </c>
    </row>
    <row r="8" s="1" customFormat="1" ht="17" customHeight="1" spans="1:15">
      <c r="A8" s="5">
        <v>2</v>
      </c>
      <c r="B8" s="6" t="s">
        <v>25</v>
      </c>
      <c r="C8" s="6" t="s">
        <v>26</v>
      </c>
      <c r="D8" s="6" t="s">
        <v>27</v>
      </c>
      <c r="E8" s="9">
        <v>61.2</v>
      </c>
      <c r="F8" s="53" t="s">
        <v>28</v>
      </c>
      <c r="G8" s="54">
        <v>6815500546</v>
      </c>
      <c r="H8" s="69" t="s">
        <v>21</v>
      </c>
      <c r="I8" s="64">
        <v>1624</v>
      </c>
      <c r="J8" s="62">
        <v>1624</v>
      </c>
      <c r="K8" s="62">
        <v>0.4161</v>
      </c>
      <c r="L8" s="64">
        <v>675.75</v>
      </c>
      <c r="M8" s="4"/>
      <c r="N8" s="44"/>
      <c r="O8" s="68"/>
    </row>
    <row r="9" s="1" customFormat="1" ht="17" customHeight="1" spans="1:15">
      <c r="A9" s="5"/>
      <c r="B9" s="6"/>
      <c r="C9" s="6"/>
      <c r="D9" s="6"/>
      <c r="E9" s="9"/>
      <c r="F9" s="53"/>
      <c r="G9" s="54"/>
      <c r="H9" s="69" t="s">
        <v>22</v>
      </c>
      <c r="I9" s="64">
        <v>2332</v>
      </c>
      <c r="J9" s="62">
        <v>2332</v>
      </c>
      <c r="K9" s="62">
        <v>0.4161</v>
      </c>
      <c r="L9" s="64">
        <v>970.35</v>
      </c>
      <c r="M9" s="4"/>
      <c r="N9" s="4"/>
      <c r="O9" s="68"/>
    </row>
    <row r="10" s="1" customFormat="1" ht="17" customHeight="1" spans="1:15">
      <c r="A10" s="5"/>
      <c r="B10" s="6"/>
      <c r="C10" s="6"/>
      <c r="D10" s="6"/>
      <c r="E10" s="9"/>
      <c r="F10" s="53"/>
      <c r="G10" s="54"/>
      <c r="H10" s="69" t="s">
        <v>23</v>
      </c>
      <c r="I10" s="64">
        <v>1561</v>
      </c>
      <c r="J10" s="62">
        <v>1561</v>
      </c>
      <c r="K10" s="62">
        <v>0.4161</v>
      </c>
      <c r="L10" s="64">
        <v>649.53</v>
      </c>
      <c r="M10" s="4"/>
      <c r="N10" s="44"/>
      <c r="O10" s="68"/>
    </row>
    <row r="11" s="1" customFormat="1" ht="17" customHeight="1" spans="1:15">
      <c r="A11" s="5"/>
      <c r="B11" s="6"/>
      <c r="C11" s="6"/>
      <c r="D11" s="6"/>
      <c r="E11" s="9"/>
      <c r="F11" s="55"/>
      <c r="G11" s="56"/>
      <c r="H11" s="57" t="s">
        <v>24</v>
      </c>
      <c r="I11" s="74">
        <f t="shared" ref="I11:L11" si="1">SUM(I8:I10)</f>
        <v>5517</v>
      </c>
      <c r="J11" s="62">
        <f t="shared" si="1"/>
        <v>5517</v>
      </c>
      <c r="K11" s="62">
        <v>0.4161</v>
      </c>
      <c r="L11" s="64">
        <f t="shared" si="1"/>
        <v>2295.63</v>
      </c>
      <c r="M11" s="4"/>
      <c r="N11" s="44"/>
      <c r="O11" s="68">
        <v>3773</v>
      </c>
    </row>
    <row r="12" s="1" customFormat="1" ht="17" customHeight="1" spans="1:15">
      <c r="A12" s="5">
        <v>3</v>
      </c>
      <c r="B12" s="6" t="s">
        <v>29</v>
      </c>
      <c r="C12" s="6" t="s">
        <v>18</v>
      </c>
      <c r="D12" s="6" t="s">
        <v>30</v>
      </c>
      <c r="E12" s="9">
        <v>100</v>
      </c>
      <c r="F12" s="53" t="s">
        <v>31</v>
      </c>
      <c r="G12" s="54">
        <v>6819537238</v>
      </c>
      <c r="H12" s="69" t="s">
        <v>21</v>
      </c>
      <c r="I12" s="64">
        <v>2763</v>
      </c>
      <c r="J12" s="62">
        <v>2763</v>
      </c>
      <c r="K12" s="62">
        <v>0.4161</v>
      </c>
      <c r="L12" s="64">
        <v>1149.68</v>
      </c>
      <c r="M12" s="4"/>
      <c r="N12" s="44"/>
      <c r="O12" s="68"/>
    </row>
    <row r="13" s="1" customFormat="1" ht="17" customHeight="1" spans="1:15">
      <c r="A13" s="5"/>
      <c r="B13" s="6"/>
      <c r="C13" s="6"/>
      <c r="D13" s="6"/>
      <c r="E13" s="9"/>
      <c r="F13" s="53"/>
      <c r="G13" s="54"/>
      <c r="H13" s="69" t="s">
        <v>22</v>
      </c>
      <c r="I13" s="64">
        <v>3370</v>
      </c>
      <c r="J13" s="62">
        <v>3370</v>
      </c>
      <c r="K13" s="62">
        <v>0.4161</v>
      </c>
      <c r="L13" s="64">
        <v>1402.26</v>
      </c>
      <c r="M13" s="4"/>
      <c r="N13" s="44"/>
      <c r="O13" s="68"/>
    </row>
    <row r="14" s="1" customFormat="1" ht="17" customHeight="1" spans="1:15">
      <c r="A14" s="5"/>
      <c r="B14" s="6"/>
      <c r="C14" s="6"/>
      <c r="D14" s="6"/>
      <c r="E14" s="9"/>
      <c r="F14" s="53"/>
      <c r="G14" s="54"/>
      <c r="H14" s="69" t="s">
        <v>23</v>
      </c>
      <c r="I14" s="64">
        <v>2475</v>
      </c>
      <c r="J14" s="62">
        <v>2475</v>
      </c>
      <c r="K14" s="62">
        <v>0.4161</v>
      </c>
      <c r="L14" s="64">
        <v>1029.85</v>
      </c>
      <c r="M14" s="4"/>
      <c r="N14" s="44"/>
      <c r="O14" s="68"/>
    </row>
    <row r="15" s="1" customFormat="1" ht="17" customHeight="1" spans="1:15">
      <c r="A15" s="5"/>
      <c r="B15" s="6"/>
      <c r="C15" s="6"/>
      <c r="D15" s="6"/>
      <c r="E15" s="9"/>
      <c r="F15" s="55"/>
      <c r="G15" s="56"/>
      <c r="H15" s="57" t="s">
        <v>24</v>
      </c>
      <c r="I15" s="74">
        <f t="shared" ref="I15:L15" si="2">SUM(I12:I14)</f>
        <v>8608</v>
      </c>
      <c r="J15" s="62">
        <f t="shared" si="2"/>
        <v>8608</v>
      </c>
      <c r="K15" s="62">
        <v>0.4161</v>
      </c>
      <c r="L15" s="64">
        <f t="shared" si="2"/>
        <v>3581.79</v>
      </c>
      <c r="M15" s="4"/>
      <c r="N15" s="44"/>
      <c r="O15" s="68">
        <v>5887</v>
      </c>
    </row>
    <row r="16" s="1" customFormat="1" ht="17" customHeight="1" spans="1:15">
      <c r="A16" s="5">
        <v>4</v>
      </c>
      <c r="B16" s="6" t="s">
        <v>32</v>
      </c>
      <c r="C16" s="6" t="s">
        <v>26</v>
      </c>
      <c r="D16" s="6" t="s">
        <v>33</v>
      </c>
      <c r="E16" s="9">
        <v>50</v>
      </c>
      <c r="F16" s="53" t="s">
        <v>34</v>
      </c>
      <c r="G16" s="58">
        <v>6819538303</v>
      </c>
      <c r="H16" s="69" t="s">
        <v>21</v>
      </c>
      <c r="I16" s="64">
        <v>1166</v>
      </c>
      <c r="J16" s="62">
        <v>1166</v>
      </c>
      <c r="K16" s="62">
        <v>0.4161</v>
      </c>
      <c r="L16" s="64">
        <v>485.17</v>
      </c>
      <c r="M16" s="4"/>
      <c r="N16" s="44"/>
      <c r="O16" s="68"/>
    </row>
    <row r="17" s="1" customFormat="1" ht="17" customHeight="1" spans="1:15">
      <c r="A17" s="5"/>
      <c r="B17" s="6"/>
      <c r="C17" s="6"/>
      <c r="D17" s="6"/>
      <c r="E17" s="9"/>
      <c r="F17" s="53"/>
      <c r="G17" s="58"/>
      <c r="H17" s="69" t="s">
        <v>22</v>
      </c>
      <c r="I17" s="64">
        <v>1645</v>
      </c>
      <c r="J17" s="62">
        <v>1645</v>
      </c>
      <c r="K17" s="62">
        <v>0.4161</v>
      </c>
      <c r="L17" s="64">
        <v>684.48</v>
      </c>
      <c r="M17" s="4"/>
      <c r="N17" s="44"/>
      <c r="O17" s="68"/>
    </row>
    <row r="18" s="1" customFormat="1" ht="17" customHeight="1" spans="1:15">
      <c r="A18" s="5"/>
      <c r="B18" s="6"/>
      <c r="C18" s="6"/>
      <c r="D18" s="6"/>
      <c r="E18" s="9"/>
      <c r="F18" s="53"/>
      <c r="G18" s="58"/>
      <c r="H18" s="69" t="s">
        <v>23</v>
      </c>
      <c r="I18" s="64">
        <v>1183</v>
      </c>
      <c r="J18" s="62">
        <v>1183</v>
      </c>
      <c r="K18" s="62">
        <v>0.4161</v>
      </c>
      <c r="L18" s="64">
        <v>492.25</v>
      </c>
      <c r="M18" s="4"/>
      <c r="N18" s="44"/>
      <c r="O18" s="68"/>
    </row>
    <row r="19" s="1" customFormat="1" ht="17" customHeight="1" spans="1:17">
      <c r="A19" s="5"/>
      <c r="B19" s="6"/>
      <c r="C19" s="6"/>
      <c r="D19" s="6"/>
      <c r="E19" s="9"/>
      <c r="F19" s="55"/>
      <c r="G19" s="59"/>
      <c r="H19" s="57" t="s">
        <v>24</v>
      </c>
      <c r="I19" s="74">
        <f t="shared" ref="I19:L19" si="3">SUM(I16:I18)</f>
        <v>3994</v>
      </c>
      <c r="J19" s="62">
        <f t="shared" si="3"/>
        <v>3994</v>
      </c>
      <c r="K19" s="62">
        <v>0.4161</v>
      </c>
      <c r="L19" s="64">
        <f t="shared" si="3"/>
        <v>1661.9</v>
      </c>
      <c r="M19" s="4"/>
      <c r="N19" s="44"/>
      <c r="O19" s="62">
        <v>2731</v>
      </c>
      <c r="P19" s="75"/>
      <c r="Q19" s="77"/>
    </row>
    <row r="20" s="1" customFormat="1" ht="17" customHeight="1" spans="1:15">
      <c r="A20" s="5">
        <v>5</v>
      </c>
      <c r="B20" s="6" t="s">
        <v>35</v>
      </c>
      <c r="C20" s="6" t="s">
        <v>18</v>
      </c>
      <c r="D20" s="6" t="s">
        <v>36</v>
      </c>
      <c r="E20" s="9">
        <v>90</v>
      </c>
      <c r="F20" s="51" t="s">
        <v>37</v>
      </c>
      <c r="G20" s="52" t="s">
        <v>38</v>
      </c>
      <c r="H20" s="69" t="s">
        <v>21</v>
      </c>
      <c r="I20" s="64">
        <v>857</v>
      </c>
      <c r="J20" s="62">
        <v>857</v>
      </c>
      <c r="K20" s="62">
        <v>0.4161</v>
      </c>
      <c r="L20" s="64">
        <v>356.6</v>
      </c>
      <c r="M20" s="4"/>
      <c r="N20" s="44"/>
      <c r="O20" s="68"/>
    </row>
    <row r="21" s="1" customFormat="1" ht="17" customHeight="1" spans="1:15">
      <c r="A21" s="5"/>
      <c r="B21" s="6"/>
      <c r="C21" s="6"/>
      <c r="D21" s="6"/>
      <c r="E21" s="9"/>
      <c r="F21" s="53"/>
      <c r="G21" s="54"/>
      <c r="H21" s="69" t="s">
        <v>22</v>
      </c>
      <c r="I21" s="64">
        <v>1089</v>
      </c>
      <c r="J21" s="62">
        <v>1089</v>
      </c>
      <c r="K21" s="62">
        <v>0.4161</v>
      </c>
      <c r="L21" s="64">
        <v>453.13</v>
      </c>
      <c r="M21" s="4"/>
      <c r="N21" s="44"/>
      <c r="O21" s="68"/>
    </row>
    <row r="22" s="1" customFormat="1" ht="17" customHeight="1" spans="1:15">
      <c r="A22" s="5"/>
      <c r="B22" s="6"/>
      <c r="C22" s="6"/>
      <c r="D22" s="6"/>
      <c r="E22" s="9"/>
      <c r="F22" s="53"/>
      <c r="G22" s="54"/>
      <c r="H22" s="69" t="s">
        <v>23</v>
      </c>
      <c r="I22" s="64">
        <v>750</v>
      </c>
      <c r="J22" s="62">
        <v>750</v>
      </c>
      <c r="K22" s="62">
        <v>0.4161</v>
      </c>
      <c r="L22" s="64">
        <v>312.08</v>
      </c>
      <c r="M22" s="4"/>
      <c r="N22" s="44"/>
      <c r="O22" s="68"/>
    </row>
    <row r="23" s="1" customFormat="1" ht="17" customHeight="1" spans="1:15">
      <c r="A23" s="5"/>
      <c r="B23" s="6"/>
      <c r="C23" s="6"/>
      <c r="D23" s="6"/>
      <c r="E23" s="9"/>
      <c r="F23" s="55"/>
      <c r="G23" s="56"/>
      <c r="H23" s="57" t="s">
        <v>24</v>
      </c>
      <c r="I23" s="74">
        <f t="shared" ref="I23:L23" si="4">SUM(I20:I22)</f>
        <v>2696</v>
      </c>
      <c r="J23" s="62">
        <f t="shared" si="4"/>
        <v>2696</v>
      </c>
      <c r="K23" s="62">
        <v>0.4161</v>
      </c>
      <c r="L23" s="64">
        <f t="shared" si="4"/>
        <v>1121.81</v>
      </c>
      <c r="M23" s="4"/>
      <c r="N23" s="44"/>
      <c r="O23" s="68">
        <v>1844</v>
      </c>
    </row>
    <row r="24" s="1" customFormat="1" ht="17" customHeight="1" spans="1:15">
      <c r="A24" s="5"/>
      <c r="B24" s="6"/>
      <c r="C24" s="6"/>
      <c r="D24" s="6"/>
      <c r="E24" s="9"/>
      <c r="F24" s="53" t="s">
        <v>37</v>
      </c>
      <c r="G24" s="54" t="s">
        <v>39</v>
      </c>
      <c r="H24" s="69" t="s">
        <v>21</v>
      </c>
      <c r="I24" s="64">
        <v>697</v>
      </c>
      <c r="J24" s="62">
        <v>300</v>
      </c>
      <c r="K24" s="62">
        <v>0.4161</v>
      </c>
      <c r="L24" s="64">
        <v>124.83</v>
      </c>
      <c r="M24" s="4"/>
      <c r="N24" s="44"/>
      <c r="O24" s="68"/>
    </row>
    <row r="25" s="1" customFormat="1" ht="17" customHeight="1" spans="1:15">
      <c r="A25" s="5"/>
      <c r="B25" s="6"/>
      <c r="C25" s="6"/>
      <c r="D25" s="6"/>
      <c r="E25" s="9"/>
      <c r="F25" s="53"/>
      <c r="G25" s="54"/>
      <c r="H25" s="69" t="s">
        <v>22</v>
      </c>
      <c r="I25" s="64">
        <v>963</v>
      </c>
      <c r="J25" s="62">
        <v>686</v>
      </c>
      <c r="K25" s="62">
        <v>0.4161</v>
      </c>
      <c r="L25" s="64">
        <v>285.44</v>
      </c>
      <c r="M25" s="4"/>
      <c r="N25" s="44"/>
      <c r="O25" s="68"/>
    </row>
    <row r="26" s="1" customFormat="1" ht="17" customHeight="1" spans="1:15">
      <c r="A26" s="5"/>
      <c r="B26" s="6"/>
      <c r="C26" s="6"/>
      <c r="D26" s="6"/>
      <c r="E26" s="9"/>
      <c r="F26" s="53"/>
      <c r="G26" s="54"/>
      <c r="H26" s="69" t="s">
        <v>23</v>
      </c>
      <c r="I26" s="64">
        <v>1101</v>
      </c>
      <c r="J26" s="62">
        <v>799</v>
      </c>
      <c r="K26" s="62">
        <v>0.4161</v>
      </c>
      <c r="L26" s="64">
        <v>331.46</v>
      </c>
      <c r="M26" s="4"/>
      <c r="N26" s="44"/>
      <c r="O26" s="68"/>
    </row>
    <row r="27" s="1" customFormat="1" ht="17" customHeight="1" spans="1:15">
      <c r="A27" s="5"/>
      <c r="B27" s="6"/>
      <c r="C27" s="6"/>
      <c r="D27" s="6"/>
      <c r="E27" s="9"/>
      <c r="F27" s="55"/>
      <c r="G27" s="56"/>
      <c r="H27" s="57" t="s">
        <v>24</v>
      </c>
      <c r="I27" s="74">
        <f t="shared" ref="I27:L27" si="5">SUM(I24:I26)</f>
        <v>2761</v>
      </c>
      <c r="J27" s="62">
        <f t="shared" si="5"/>
        <v>1785</v>
      </c>
      <c r="K27" s="62">
        <v>0.4161</v>
      </c>
      <c r="L27" s="64">
        <f t="shared" si="5"/>
        <v>741.73</v>
      </c>
      <c r="M27" s="4"/>
      <c r="N27" s="44"/>
      <c r="O27" s="68">
        <v>1221</v>
      </c>
    </row>
    <row r="28" s="1" customFormat="1" ht="17" customHeight="1" spans="1:15">
      <c r="A28" s="5"/>
      <c r="B28" s="6"/>
      <c r="C28" s="6"/>
      <c r="D28" s="6"/>
      <c r="E28" s="9"/>
      <c r="F28" s="51" t="s">
        <v>40</v>
      </c>
      <c r="G28" s="52" t="s">
        <v>41</v>
      </c>
      <c r="H28" s="69" t="s">
        <v>21</v>
      </c>
      <c r="I28" s="64">
        <v>834</v>
      </c>
      <c r="J28" s="62">
        <v>834</v>
      </c>
      <c r="K28" s="62">
        <v>0.4161</v>
      </c>
      <c r="L28" s="64">
        <v>347.03</v>
      </c>
      <c r="M28" s="4"/>
      <c r="N28" s="44"/>
      <c r="O28" s="68"/>
    </row>
    <row r="29" s="1" customFormat="1" ht="17" customHeight="1" spans="1:15">
      <c r="A29" s="5"/>
      <c r="B29" s="6"/>
      <c r="C29" s="6"/>
      <c r="D29" s="6"/>
      <c r="E29" s="9"/>
      <c r="F29" s="53"/>
      <c r="G29" s="54"/>
      <c r="H29" s="69" t="s">
        <v>22</v>
      </c>
      <c r="I29" s="64">
        <v>1052</v>
      </c>
      <c r="J29" s="62">
        <v>1052</v>
      </c>
      <c r="K29" s="62">
        <v>0.4161</v>
      </c>
      <c r="L29" s="64">
        <v>437.74</v>
      </c>
      <c r="M29" s="4"/>
      <c r="N29" s="44"/>
      <c r="O29" s="68"/>
    </row>
    <row r="30" s="1" customFormat="1" ht="17" customHeight="1" spans="1:15">
      <c r="A30" s="5"/>
      <c r="B30" s="6"/>
      <c r="C30" s="6"/>
      <c r="D30" s="6"/>
      <c r="E30" s="9"/>
      <c r="F30" s="53"/>
      <c r="G30" s="54"/>
      <c r="H30" s="69" t="s">
        <v>23</v>
      </c>
      <c r="I30" s="64">
        <v>723</v>
      </c>
      <c r="J30" s="62">
        <v>723</v>
      </c>
      <c r="K30" s="62">
        <v>0.4161</v>
      </c>
      <c r="L30" s="64">
        <v>300.84</v>
      </c>
      <c r="M30" s="4"/>
      <c r="N30" s="44"/>
      <c r="O30" s="68"/>
    </row>
    <row r="31" s="1" customFormat="1" ht="17" customHeight="1" spans="1:15">
      <c r="A31" s="5"/>
      <c r="B31" s="6"/>
      <c r="C31" s="6"/>
      <c r="D31" s="6"/>
      <c r="E31" s="9"/>
      <c r="F31" s="55"/>
      <c r="G31" s="56"/>
      <c r="H31" s="57" t="s">
        <v>24</v>
      </c>
      <c r="I31" s="74">
        <f t="shared" ref="I31:L31" si="6">SUM(I28:I30)</f>
        <v>2609</v>
      </c>
      <c r="J31" s="62">
        <f t="shared" si="6"/>
        <v>2609</v>
      </c>
      <c r="K31" s="62">
        <v>0.4161</v>
      </c>
      <c r="L31" s="64">
        <f t="shared" si="6"/>
        <v>1085.61</v>
      </c>
      <c r="M31" s="4"/>
      <c r="N31" s="45"/>
      <c r="O31" s="68">
        <v>1784</v>
      </c>
    </row>
    <row r="32" s="1" customFormat="1" ht="17" customHeight="1" spans="1:15">
      <c r="A32" s="5">
        <v>6</v>
      </c>
      <c r="B32" s="6" t="s">
        <v>42</v>
      </c>
      <c r="C32" s="6" t="s">
        <v>26</v>
      </c>
      <c r="D32" s="6" t="s">
        <v>43</v>
      </c>
      <c r="E32" s="9">
        <v>100</v>
      </c>
      <c r="F32" s="70" t="s">
        <v>44</v>
      </c>
      <c r="G32" s="71" t="s">
        <v>45</v>
      </c>
      <c r="H32" s="69" t="s">
        <v>21</v>
      </c>
      <c r="I32" s="64">
        <v>2726</v>
      </c>
      <c r="J32" s="62">
        <v>2726</v>
      </c>
      <c r="K32" s="62">
        <v>0.4161</v>
      </c>
      <c r="L32" s="64">
        <v>1134.29</v>
      </c>
      <c r="M32" s="4"/>
      <c r="N32" s="45"/>
      <c r="O32" s="68"/>
    </row>
    <row r="33" s="1" customFormat="1" ht="17" customHeight="1" spans="1:15">
      <c r="A33" s="5"/>
      <c r="B33" s="6"/>
      <c r="C33" s="6"/>
      <c r="D33" s="6"/>
      <c r="E33" s="9"/>
      <c r="F33" s="70"/>
      <c r="G33" s="71"/>
      <c r="H33" s="69" t="s">
        <v>22</v>
      </c>
      <c r="I33" s="64">
        <v>3627</v>
      </c>
      <c r="J33" s="62">
        <v>3627</v>
      </c>
      <c r="K33" s="62">
        <v>0.4161</v>
      </c>
      <c r="L33" s="64">
        <v>1509.19</v>
      </c>
      <c r="M33" s="4"/>
      <c r="N33" s="45"/>
      <c r="O33" s="68"/>
    </row>
    <row r="34" s="1" customFormat="1" ht="17" customHeight="1" spans="1:15">
      <c r="A34" s="5"/>
      <c r="B34" s="6"/>
      <c r="C34" s="6"/>
      <c r="D34" s="6"/>
      <c r="E34" s="9"/>
      <c r="F34" s="70"/>
      <c r="G34" s="71"/>
      <c r="H34" s="69" t="s">
        <v>23</v>
      </c>
      <c r="I34" s="64">
        <v>2305</v>
      </c>
      <c r="J34" s="62">
        <v>2305</v>
      </c>
      <c r="K34" s="62">
        <v>0.4161</v>
      </c>
      <c r="L34" s="64">
        <v>959.11</v>
      </c>
      <c r="M34" s="4"/>
      <c r="N34" s="45"/>
      <c r="O34" s="68"/>
    </row>
    <row r="35" s="1" customFormat="1" ht="17" customHeight="1" spans="1:15">
      <c r="A35" s="5"/>
      <c r="B35" s="6"/>
      <c r="C35" s="6"/>
      <c r="D35" s="6"/>
      <c r="E35" s="9"/>
      <c r="F35" s="70"/>
      <c r="G35" s="71"/>
      <c r="H35" s="57" t="s">
        <v>24</v>
      </c>
      <c r="I35" s="74">
        <f t="shared" ref="I35:L35" si="7">SUM(I32:I34)</f>
        <v>8658</v>
      </c>
      <c r="J35" s="62">
        <f t="shared" si="7"/>
        <v>8658</v>
      </c>
      <c r="K35" s="62">
        <v>0.4161</v>
      </c>
      <c r="L35" s="64">
        <f t="shared" si="7"/>
        <v>3602.59</v>
      </c>
      <c r="M35" s="4"/>
      <c r="N35" s="44"/>
      <c r="O35" s="68">
        <v>5921</v>
      </c>
    </row>
    <row r="36" s="1" customFormat="1" ht="17" customHeight="1" spans="1:15">
      <c r="A36" s="5">
        <v>7</v>
      </c>
      <c r="B36" s="6" t="s">
        <v>46</v>
      </c>
      <c r="C36" s="6" t="s">
        <v>18</v>
      </c>
      <c r="D36" s="6" t="s">
        <v>47</v>
      </c>
      <c r="E36" s="9">
        <v>100</v>
      </c>
      <c r="F36" s="70" t="s">
        <v>44</v>
      </c>
      <c r="G36" s="71">
        <v>6836932182</v>
      </c>
      <c r="H36" s="69" t="s">
        <v>21</v>
      </c>
      <c r="I36" s="64">
        <v>2755</v>
      </c>
      <c r="J36" s="62">
        <v>2755</v>
      </c>
      <c r="K36" s="62">
        <v>0.4161</v>
      </c>
      <c r="L36" s="64">
        <v>1146.36</v>
      </c>
      <c r="M36" s="4"/>
      <c r="N36" s="44"/>
      <c r="O36" s="68"/>
    </row>
    <row r="37" s="1" customFormat="1" ht="17" customHeight="1" spans="1:15">
      <c r="A37" s="5"/>
      <c r="B37" s="6"/>
      <c r="C37" s="6"/>
      <c r="D37" s="6"/>
      <c r="E37" s="9"/>
      <c r="F37" s="70"/>
      <c r="G37" s="71"/>
      <c r="H37" s="69" t="s">
        <v>22</v>
      </c>
      <c r="I37" s="64">
        <v>3592</v>
      </c>
      <c r="J37" s="62">
        <v>3592</v>
      </c>
      <c r="K37" s="62">
        <v>0.4161</v>
      </c>
      <c r="L37" s="64">
        <v>1494.63</v>
      </c>
      <c r="M37" s="4"/>
      <c r="N37" s="44"/>
      <c r="O37" s="68"/>
    </row>
    <row r="38" s="1" customFormat="1" ht="17" customHeight="1" spans="1:15">
      <c r="A38" s="5"/>
      <c r="B38" s="6"/>
      <c r="C38" s="6"/>
      <c r="D38" s="6"/>
      <c r="E38" s="9"/>
      <c r="F38" s="70"/>
      <c r="G38" s="71"/>
      <c r="H38" s="69" t="s">
        <v>23</v>
      </c>
      <c r="I38" s="64">
        <v>1884</v>
      </c>
      <c r="J38" s="62">
        <v>1884</v>
      </c>
      <c r="K38" s="62">
        <v>0.4161</v>
      </c>
      <c r="L38" s="64">
        <v>783.93</v>
      </c>
      <c r="M38" s="4"/>
      <c r="N38" s="44"/>
      <c r="O38" s="68"/>
    </row>
    <row r="39" s="1" customFormat="1" ht="17" customHeight="1" spans="1:15">
      <c r="A39" s="5"/>
      <c r="B39" s="6"/>
      <c r="C39" s="6"/>
      <c r="D39" s="6"/>
      <c r="E39" s="9"/>
      <c r="F39" s="70"/>
      <c r="G39" s="71"/>
      <c r="H39" s="57" t="s">
        <v>24</v>
      </c>
      <c r="I39" s="74">
        <f t="shared" ref="I39:L39" si="8">SUM(I36:I38)</f>
        <v>8231</v>
      </c>
      <c r="J39" s="62">
        <f t="shared" si="8"/>
        <v>8231</v>
      </c>
      <c r="K39" s="62">
        <v>0.4161</v>
      </c>
      <c r="L39" s="64">
        <f t="shared" si="8"/>
        <v>3424.92</v>
      </c>
      <c r="M39" s="4"/>
      <c r="N39" s="44"/>
      <c r="O39" s="68">
        <v>5629</v>
      </c>
    </row>
    <row r="40" s="1" customFormat="1" ht="17" customHeight="1" spans="1:15">
      <c r="A40" s="5">
        <v>8</v>
      </c>
      <c r="B40" s="6" t="s">
        <v>48</v>
      </c>
      <c r="C40" s="6" t="s">
        <v>18</v>
      </c>
      <c r="D40" s="6" t="s">
        <v>49</v>
      </c>
      <c r="E40" s="9">
        <v>98.8</v>
      </c>
      <c r="F40" s="70" t="s">
        <v>50</v>
      </c>
      <c r="G40" s="71" t="s">
        <v>51</v>
      </c>
      <c r="H40" s="69" t="s">
        <v>21</v>
      </c>
      <c r="I40" s="64">
        <v>2562</v>
      </c>
      <c r="J40" s="62">
        <v>2562</v>
      </c>
      <c r="K40" s="62">
        <v>0.4161</v>
      </c>
      <c r="L40" s="64">
        <v>1066.05</v>
      </c>
      <c r="M40" s="4"/>
      <c r="N40" s="44"/>
      <c r="O40" s="68"/>
    </row>
    <row r="41" s="1" customFormat="1" ht="17" customHeight="1" spans="1:15">
      <c r="A41" s="5"/>
      <c r="B41" s="6"/>
      <c r="C41" s="6"/>
      <c r="D41" s="6"/>
      <c r="E41" s="9"/>
      <c r="F41" s="70"/>
      <c r="G41" s="71"/>
      <c r="H41" s="69" t="s">
        <v>22</v>
      </c>
      <c r="I41" s="64">
        <v>3626</v>
      </c>
      <c r="J41" s="62">
        <v>3626</v>
      </c>
      <c r="K41" s="62">
        <v>0.4161</v>
      </c>
      <c r="L41" s="64">
        <v>1508.78</v>
      </c>
      <c r="M41" s="4"/>
      <c r="N41" s="44"/>
      <c r="O41" s="68"/>
    </row>
    <row r="42" s="1" customFormat="1" ht="17" customHeight="1" spans="1:15">
      <c r="A42" s="5"/>
      <c r="B42" s="6"/>
      <c r="C42" s="6"/>
      <c r="D42" s="6"/>
      <c r="E42" s="9"/>
      <c r="F42" s="70"/>
      <c r="G42" s="71"/>
      <c r="H42" s="69" t="s">
        <v>23</v>
      </c>
      <c r="I42" s="64">
        <v>2332</v>
      </c>
      <c r="J42" s="62">
        <v>2332</v>
      </c>
      <c r="K42" s="62">
        <v>0.4161</v>
      </c>
      <c r="L42" s="64">
        <v>970.35</v>
      </c>
      <c r="M42" s="4"/>
      <c r="N42" s="44"/>
      <c r="O42" s="68"/>
    </row>
    <row r="43" s="1" customFormat="1" ht="17" customHeight="1" spans="1:15">
      <c r="A43" s="5"/>
      <c r="B43" s="6"/>
      <c r="C43" s="6"/>
      <c r="D43" s="6"/>
      <c r="E43" s="9"/>
      <c r="F43" s="70"/>
      <c r="G43" s="71"/>
      <c r="H43" s="57" t="s">
        <v>24</v>
      </c>
      <c r="I43" s="74">
        <f t="shared" ref="I43:L43" si="9">SUM(I40:I42)</f>
        <v>8520</v>
      </c>
      <c r="J43" s="62">
        <f t="shared" si="9"/>
        <v>8520</v>
      </c>
      <c r="K43" s="62">
        <v>0.4161</v>
      </c>
      <c r="L43" s="64">
        <f t="shared" si="9"/>
        <v>3545.18</v>
      </c>
      <c r="M43" s="4"/>
      <c r="N43" s="44"/>
      <c r="O43" s="68">
        <v>5827</v>
      </c>
    </row>
    <row r="44" s="1" customFormat="1" ht="17" customHeight="1" spans="1:15">
      <c r="A44" s="5">
        <v>9</v>
      </c>
      <c r="B44" s="6" t="s">
        <v>52</v>
      </c>
      <c r="C44" s="6" t="s">
        <v>26</v>
      </c>
      <c r="D44" s="6" t="s">
        <v>53</v>
      </c>
      <c r="E44" s="9">
        <v>60</v>
      </c>
      <c r="F44" s="70" t="s">
        <v>54</v>
      </c>
      <c r="G44" s="71">
        <v>6831464934</v>
      </c>
      <c r="H44" s="69" t="s">
        <v>21</v>
      </c>
      <c r="I44" s="64">
        <v>1455</v>
      </c>
      <c r="J44" s="62">
        <v>1455</v>
      </c>
      <c r="K44" s="62">
        <v>0.4161</v>
      </c>
      <c r="L44" s="64">
        <v>605.43</v>
      </c>
      <c r="M44" s="4"/>
      <c r="N44" s="44"/>
      <c r="O44" s="68"/>
    </row>
    <row r="45" s="1" customFormat="1" ht="17" customHeight="1" spans="1:15">
      <c r="A45" s="5"/>
      <c r="B45" s="6"/>
      <c r="C45" s="6"/>
      <c r="D45" s="6"/>
      <c r="E45" s="9"/>
      <c r="F45" s="70"/>
      <c r="G45" s="71"/>
      <c r="H45" s="69" t="s">
        <v>22</v>
      </c>
      <c r="I45" s="64">
        <v>1869</v>
      </c>
      <c r="J45" s="62">
        <v>1869</v>
      </c>
      <c r="K45" s="62">
        <v>0.4161</v>
      </c>
      <c r="L45" s="64">
        <v>777.69</v>
      </c>
      <c r="M45" s="4"/>
      <c r="N45" s="44"/>
      <c r="O45" s="68"/>
    </row>
    <row r="46" s="1" customFormat="1" ht="17" customHeight="1" spans="1:15">
      <c r="A46" s="5"/>
      <c r="B46" s="6"/>
      <c r="C46" s="6"/>
      <c r="D46" s="6"/>
      <c r="E46" s="9"/>
      <c r="F46" s="70"/>
      <c r="G46" s="71"/>
      <c r="H46" s="69" t="s">
        <v>23</v>
      </c>
      <c r="I46" s="64">
        <v>1204</v>
      </c>
      <c r="J46" s="62">
        <v>1204</v>
      </c>
      <c r="K46" s="62">
        <v>0.4161</v>
      </c>
      <c r="L46" s="64">
        <v>500.98</v>
      </c>
      <c r="M46" s="4"/>
      <c r="N46" s="44"/>
      <c r="O46" s="68"/>
    </row>
    <row r="47" s="1" customFormat="1" ht="17" customHeight="1" spans="1:15">
      <c r="A47" s="5"/>
      <c r="B47" s="6"/>
      <c r="C47" s="6"/>
      <c r="D47" s="6"/>
      <c r="E47" s="9"/>
      <c r="F47" s="70"/>
      <c r="G47" s="71"/>
      <c r="H47" s="57" t="s">
        <v>24</v>
      </c>
      <c r="I47" s="74">
        <f t="shared" ref="I47:L47" si="10">SUM(I44:I46)</f>
        <v>4528</v>
      </c>
      <c r="J47" s="62">
        <f t="shared" si="10"/>
        <v>4528</v>
      </c>
      <c r="K47" s="62">
        <v>0.4161</v>
      </c>
      <c r="L47" s="64">
        <f t="shared" si="10"/>
        <v>1884.1</v>
      </c>
      <c r="M47" s="4"/>
      <c r="N47" s="44"/>
      <c r="O47" s="68">
        <v>3096</v>
      </c>
    </row>
    <row r="48" s="1" customFormat="1" ht="17" customHeight="1" spans="1:15">
      <c r="A48" s="5">
        <v>10</v>
      </c>
      <c r="B48" s="6" t="s">
        <v>55</v>
      </c>
      <c r="C48" s="6" t="s">
        <v>18</v>
      </c>
      <c r="D48" s="10" t="s">
        <v>56</v>
      </c>
      <c r="E48" s="6">
        <v>100</v>
      </c>
      <c r="F48" s="53" t="s">
        <v>44</v>
      </c>
      <c r="G48" s="52">
        <v>6837866619</v>
      </c>
      <c r="H48" s="69" t="s">
        <v>21</v>
      </c>
      <c r="I48" s="64">
        <v>2995</v>
      </c>
      <c r="J48" s="62">
        <v>2995</v>
      </c>
      <c r="K48" s="62">
        <v>0.4161</v>
      </c>
      <c r="L48" s="64">
        <v>1246.22</v>
      </c>
      <c r="M48" s="4"/>
      <c r="N48" s="44"/>
      <c r="O48" s="68"/>
    </row>
    <row r="49" s="1" customFormat="1" ht="17" customHeight="1" spans="1:15">
      <c r="A49" s="5"/>
      <c r="B49" s="6"/>
      <c r="C49" s="6"/>
      <c r="D49" s="10"/>
      <c r="E49" s="6"/>
      <c r="F49" s="53"/>
      <c r="G49" s="54"/>
      <c r="H49" s="69" t="s">
        <v>22</v>
      </c>
      <c r="I49" s="64">
        <v>3775</v>
      </c>
      <c r="J49" s="62">
        <v>3775</v>
      </c>
      <c r="K49" s="62">
        <v>0.4161</v>
      </c>
      <c r="L49" s="64">
        <v>1570.78</v>
      </c>
      <c r="M49" s="64">
        <v>16212.6</v>
      </c>
      <c r="N49" s="76" t="s">
        <v>57</v>
      </c>
      <c r="O49" s="68"/>
    </row>
    <row r="50" s="1" customFormat="1" ht="17" customHeight="1" spans="1:15">
      <c r="A50" s="5"/>
      <c r="B50" s="6"/>
      <c r="C50" s="6"/>
      <c r="D50" s="10"/>
      <c r="E50" s="6"/>
      <c r="F50" s="53"/>
      <c r="G50" s="54"/>
      <c r="H50" s="69" t="s">
        <v>23</v>
      </c>
      <c r="I50" s="64">
        <v>2445</v>
      </c>
      <c r="J50" s="62">
        <v>2445</v>
      </c>
      <c r="K50" s="62">
        <v>0.4161</v>
      </c>
      <c r="L50" s="64">
        <v>1017.36</v>
      </c>
      <c r="M50" s="64">
        <v>244.5</v>
      </c>
      <c r="N50" s="76" t="s">
        <v>58</v>
      </c>
      <c r="O50" s="68"/>
    </row>
    <row r="51" s="1" customFormat="1" ht="17" customHeight="1" spans="1:15">
      <c r="A51" s="5"/>
      <c r="B51" s="6"/>
      <c r="C51" s="6"/>
      <c r="D51" s="10"/>
      <c r="E51" s="6"/>
      <c r="F51" s="55"/>
      <c r="G51" s="56"/>
      <c r="H51" s="57" t="s">
        <v>24</v>
      </c>
      <c r="I51" s="74">
        <f t="shared" ref="I51:L51" si="11">SUM(I48:I50)</f>
        <v>9215</v>
      </c>
      <c r="J51" s="62">
        <f t="shared" si="11"/>
        <v>9215</v>
      </c>
      <c r="K51" s="62">
        <v>0.4161</v>
      </c>
      <c r="L51" s="64">
        <f t="shared" si="11"/>
        <v>3834.36</v>
      </c>
      <c r="M51" s="64">
        <f>SUM(M49:M50)</f>
        <v>16457.1</v>
      </c>
      <c r="N51" s="76"/>
      <c r="O51" s="68">
        <v>6302</v>
      </c>
    </row>
    <row r="52" s="1" customFormat="1" ht="17" customHeight="1" spans="1:15">
      <c r="A52" s="5">
        <v>11</v>
      </c>
      <c r="B52" s="6" t="s">
        <v>48</v>
      </c>
      <c r="C52" s="6" t="s">
        <v>18</v>
      </c>
      <c r="D52" s="8" t="s">
        <v>59</v>
      </c>
      <c r="E52" s="11">
        <v>60</v>
      </c>
      <c r="F52" s="51" t="s">
        <v>60</v>
      </c>
      <c r="G52" s="52">
        <v>6848872726</v>
      </c>
      <c r="H52" s="69" t="s">
        <v>21</v>
      </c>
      <c r="I52" s="64">
        <v>1751</v>
      </c>
      <c r="J52" s="62">
        <v>1751</v>
      </c>
      <c r="K52" s="62">
        <v>0.4161</v>
      </c>
      <c r="L52" s="64">
        <v>728.59</v>
      </c>
      <c r="M52" s="64"/>
      <c r="N52" s="76"/>
      <c r="O52" s="68"/>
    </row>
    <row r="53" s="1" customFormat="1" ht="17" customHeight="1" spans="1:15">
      <c r="A53" s="5"/>
      <c r="B53" s="6"/>
      <c r="C53" s="6"/>
      <c r="D53" s="8"/>
      <c r="E53" s="11"/>
      <c r="F53" s="53"/>
      <c r="G53" s="54"/>
      <c r="H53" s="69" t="s">
        <v>22</v>
      </c>
      <c r="I53" s="64">
        <v>2329</v>
      </c>
      <c r="J53" s="62">
        <v>2329</v>
      </c>
      <c r="K53" s="62">
        <v>0.4161</v>
      </c>
      <c r="L53" s="64">
        <v>969.1</v>
      </c>
      <c r="M53" s="64">
        <v>6277.9</v>
      </c>
      <c r="N53" s="76" t="s">
        <v>57</v>
      </c>
      <c r="O53" s="68"/>
    </row>
    <row r="54" s="1" customFormat="1" ht="17" customHeight="1" spans="1:15">
      <c r="A54" s="5"/>
      <c r="B54" s="6"/>
      <c r="C54" s="6"/>
      <c r="D54" s="8"/>
      <c r="E54" s="11"/>
      <c r="F54" s="53"/>
      <c r="G54" s="54"/>
      <c r="H54" s="69" t="s">
        <v>23</v>
      </c>
      <c r="I54" s="64">
        <v>1305</v>
      </c>
      <c r="J54" s="62">
        <v>1305</v>
      </c>
      <c r="K54" s="62">
        <v>0.4161</v>
      </c>
      <c r="L54" s="64">
        <v>543.01</v>
      </c>
      <c r="M54" s="64">
        <v>130.5</v>
      </c>
      <c r="N54" s="76" t="s">
        <v>58</v>
      </c>
      <c r="O54" s="68"/>
    </row>
    <row r="55" s="1" customFormat="1" ht="17" customHeight="1" spans="1:15">
      <c r="A55" s="5"/>
      <c r="B55" s="6"/>
      <c r="C55" s="6"/>
      <c r="D55" s="8"/>
      <c r="E55" s="11"/>
      <c r="F55" s="55"/>
      <c r="G55" s="56"/>
      <c r="H55" s="57" t="s">
        <v>24</v>
      </c>
      <c r="I55" s="74">
        <f t="shared" ref="I55:L55" si="12">SUM(I52:I54)</f>
        <v>5385</v>
      </c>
      <c r="J55" s="62">
        <f t="shared" si="12"/>
        <v>5385</v>
      </c>
      <c r="K55" s="62">
        <v>0.4161</v>
      </c>
      <c r="L55" s="64">
        <f t="shared" si="12"/>
        <v>2240.7</v>
      </c>
      <c r="M55" s="64">
        <f>SUM(M53:M54)</f>
        <v>6408.4</v>
      </c>
      <c r="N55" s="76"/>
      <c r="O55" s="68">
        <v>3682</v>
      </c>
    </row>
    <row r="56" s="1" customFormat="1" ht="17" customHeight="1" spans="1:15">
      <c r="A56" s="5">
        <v>12</v>
      </c>
      <c r="B56" s="6" t="s">
        <v>61</v>
      </c>
      <c r="C56" s="6" t="s">
        <v>26</v>
      </c>
      <c r="D56" s="6" t="s">
        <v>62</v>
      </c>
      <c r="E56" s="12">
        <v>63.6</v>
      </c>
      <c r="F56" s="51" t="s">
        <v>60</v>
      </c>
      <c r="G56" s="52">
        <v>6848888682</v>
      </c>
      <c r="H56" s="69" t="s">
        <v>21</v>
      </c>
      <c r="I56" s="64">
        <v>1482</v>
      </c>
      <c r="J56" s="62">
        <v>1482</v>
      </c>
      <c r="K56" s="62">
        <v>0.4161</v>
      </c>
      <c r="L56" s="64">
        <v>616.66</v>
      </c>
      <c r="M56" s="64"/>
      <c r="N56" s="76"/>
      <c r="O56" s="68"/>
    </row>
    <row r="57" s="1" customFormat="1" ht="17" customHeight="1" spans="1:15">
      <c r="A57" s="5"/>
      <c r="B57" s="6"/>
      <c r="C57" s="6"/>
      <c r="D57" s="6"/>
      <c r="E57" s="12"/>
      <c r="F57" s="53"/>
      <c r="G57" s="54"/>
      <c r="H57" s="69" t="s">
        <v>22</v>
      </c>
      <c r="I57" s="64">
        <v>1865</v>
      </c>
      <c r="J57" s="62">
        <v>1865</v>
      </c>
      <c r="K57" s="62">
        <v>0.4161</v>
      </c>
      <c r="L57" s="64">
        <v>776.03</v>
      </c>
      <c r="M57" s="64">
        <v>5702.7</v>
      </c>
      <c r="N57" s="76" t="s">
        <v>57</v>
      </c>
      <c r="O57" s="68"/>
    </row>
    <row r="58" s="1" customFormat="1" ht="17" customHeight="1" spans="1:15">
      <c r="A58" s="5"/>
      <c r="B58" s="6"/>
      <c r="C58" s="6"/>
      <c r="D58" s="6"/>
      <c r="E58" s="12"/>
      <c r="F58" s="53"/>
      <c r="G58" s="54"/>
      <c r="H58" s="69" t="s">
        <v>23</v>
      </c>
      <c r="I58" s="64">
        <v>1304</v>
      </c>
      <c r="J58" s="62">
        <v>1304</v>
      </c>
      <c r="K58" s="62">
        <v>0.4161</v>
      </c>
      <c r="L58" s="64">
        <v>542.59</v>
      </c>
      <c r="M58" s="64">
        <v>130.4</v>
      </c>
      <c r="N58" s="76" t="s">
        <v>58</v>
      </c>
      <c r="O58" s="68"/>
    </row>
    <row r="59" s="1" customFormat="1" ht="17" customHeight="1" spans="1:15">
      <c r="A59" s="5"/>
      <c r="B59" s="6"/>
      <c r="C59" s="6"/>
      <c r="D59" s="6"/>
      <c r="E59" s="12"/>
      <c r="F59" s="55"/>
      <c r="G59" s="56"/>
      <c r="H59" s="57" t="s">
        <v>24</v>
      </c>
      <c r="I59" s="74">
        <f t="shared" ref="I59:L59" si="13">SUM(I56:I58)</f>
        <v>4651</v>
      </c>
      <c r="J59" s="62">
        <f t="shared" si="13"/>
        <v>4651</v>
      </c>
      <c r="K59" s="62">
        <v>0.4161</v>
      </c>
      <c r="L59" s="64">
        <f t="shared" si="13"/>
        <v>1935.28</v>
      </c>
      <c r="M59" s="64">
        <f>SUM(M57:M58)</f>
        <v>5833.1</v>
      </c>
      <c r="N59" s="76"/>
      <c r="O59" s="68">
        <v>3181</v>
      </c>
    </row>
    <row r="60" s="1" customFormat="1" ht="29" customHeight="1" spans="1:15">
      <c r="A60" s="11" t="s">
        <v>63</v>
      </c>
      <c r="B60" s="11"/>
      <c r="C60" s="11"/>
      <c r="D60" s="11"/>
      <c r="E60" s="16">
        <v>983.6</v>
      </c>
      <c r="F60" s="37"/>
      <c r="G60" s="60"/>
      <c r="H60" s="37"/>
      <c r="I60" s="66">
        <v>83814</v>
      </c>
      <c r="J60" s="62">
        <v>82838</v>
      </c>
      <c r="K60" s="67"/>
      <c r="L60" s="66">
        <v>34467.9</v>
      </c>
      <c r="M60" s="40">
        <v>28698.6</v>
      </c>
      <c r="N60" s="44"/>
      <c r="O60" s="68">
        <f>SUM(O4:O59)</f>
        <v>56651</v>
      </c>
    </row>
  </sheetData>
  <mergeCells count="92">
    <mergeCell ref="A1:N1"/>
    <mergeCell ref="A2:L2"/>
    <mergeCell ref="A60:D60"/>
    <mergeCell ref="F60:H60"/>
    <mergeCell ref="A4:A7"/>
    <mergeCell ref="A8:A11"/>
    <mergeCell ref="A12:A15"/>
    <mergeCell ref="A16:A19"/>
    <mergeCell ref="A20:A31"/>
    <mergeCell ref="A32:A35"/>
    <mergeCell ref="A36:A39"/>
    <mergeCell ref="A40:A43"/>
    <mergeCell ref="A44:A47"/>
    <mergeCell ref="A48:A51"/>
    <mergeCell ref="A52:A55"/>
    <mergeCell ref="A56:A59"/>
    <mergeCell ref="B4:B7"/>
    <mergeCell ref="B8:B11"/>
    <mergeCell ref="B12:B15"/>
    <mergeCell ref="B16:B19"/>
    <mergeCell ref="B20:B31"/>
    <mergeCell ref="B32:B35"/>
    <mergeCell ref="B36:B39"/>
    <mergeCell ref="B40:B43"/>
    <mergeCell ref="B44:B47"/>
    <mergeCell ref="B48:B51"/>
    <mergeCell ref="B52:B55"/>
    <mergeCell ref="B56:B59"/>
    <mergeCell ref="C4:C7"/>
    <mergeCell ref="C8:C11"/>
    <mergeCell ref="C12:C15"/>
    <mergeCell ref="C16:C19"/>
    <mergeCell ref="C20:C31"/>
    <mergeCell ref="C32:C35"/>
    <mergeCell ref="C36:C39"/>
    <mergeCell ref="C40:C43"/>
    <mergeCell ref="C44:C47"/>
    <mergeCell ref="C48:C51"/>
    <mergeCell ref="C52:C55"/>
    <mergeCell ref="C56:C59"/>
    <mergeCell ref="D4:D7"/>
    <mergeCell ref="D8:D11"/>
    <mergeCell ref="D12:D15"/>
    <mergeCell ref="D16:D19"/>
    <mergeCell ref="D20:D31"/>
    <mergeCell ref="D32:D35"/>
    <mergeCell ref="D36:D39"/>
    <mergeCell ref="D40:D43"/>
    <mergeCell ref="D44:D47"/>
    <mergeCell ref="D48:D51"/>
    <mergeCell ref="D52:D55"/>
    <mergeCell ref="D56:D59"/>
    <mergeCell ref="E4:E7"/>
    <mergeCell ref="E8:E11"/>
    <mergeCell ref="E12:E15"/>
    <mergeCell ref="E16:E19"/>
    <mergeCell ref="E20:E31"/>
    <mergeCell ref="E32:E35"/>
    <mergeCell ref="E36:E39"/>
    <mergeCell ref="E40:E43"/>
    <mergeCell ref="E44:E47"/>
    <mergeCell ref="E48:E51"/>
    <mergeCell ref="E52:E55"/>
    <mergeCell ref="E56:E59"/>
    <mergeCell ref="F4:F7"/>
    <mergeCell ref="F8:F11"/>
    <mergeCell ref="F12:F15"/>
    <mergeCell ref="F16:F19"/>
    <mergeCell ref="F20:F23"/>
    <mergeCell ref="F24:F27"/>
    <mergeCell ref="F28:F31"/>
    <mergeCell ref="F32:F35"/>
    <mergeCell ref="F36:F39"/>
    <mergeCell ref="F40:F43"/>
    <mergeCell ref="F44:F47"/>
    <mergeCell ref="F48:F51"/>
    <mergeCell ref="F52:F55"/>
    <mergeCell ref="F56:F59"/>
    <mergeCell ref="G4:G7"/>
    <mergeCell ref="G8:G11"/>
    <mergeCell ref="G12:G15"/>
    <mergeCell ref="G16:G19"/>
    <mergeCell ref="G20:G23"/>
    <mergeCell ref="G24:G27"/>
    <mergeCell ref="G28:G31"/>
    <mergeCell ref="G32:G35"/>
    <mergeCell ref="G36:G39"/>
    <mergeCell ref="G40:G43"/>
    <mergeCell ref="G44:G47"/>
    <mergeCell ref="G48:G51"/>
    <mergeCell ref="G52:G55"/>
    <mergeCell ref="G56:G59"/>
  </mergeCells>
  <pageMargins left="0.75" right="0.75" top="1" bottom="1" header="0.511805555555556" footer="0.511805555555556"/>
  <pageSetup paperSize="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opLeftCell="A39" workbookViewId="0">
      <selection activeCell="M3" sqref="M3"/>
    </sheetView>
  </sheetViews>
  <sheetFormatPr defaultColWidth="9" defaultRowHeight="13.5"/>
  <cols>
    <col min="1" max="1" width="3.45833333333333" customWidth="1"/>
    <col min="2" max="2" width="3.09166666666667" customWidth="1"/>
    <col min="3" max="3" width="4.36666666666667" customWidth="1"/>
    <col min="4" max="4" width="12.4583333333333" customWidth="1"/>
    <col min="5" max="5" width="5.275" customWidth="1"/>
    <col min="6" max="6" width="3.90833333333333" style="19" customWidth="1"/>
    <col min="7" max="7" width="4.36666666666667" style="20" customWidth="1"/>
    <col min="8" max="8" width="6.36666666666667" customWidth="1"/>
    <col min="9" max="9" width="11.4583333333333" customWidth="1"/>
    <col min="10" max="10" width="11" style="21" customWidth="1"/>
    <col min="11" max="11" width="10.725" style="21" customWidth="1"/>
    <col min="12" max="13" width="12" customWidth="1"/>
    <col min="14" max="14" width="12.9083333333333" customWidth="1"/>
  </cols>
  <sheetData>
    <row r="1" ht="21" spans="1:14">
      <c r="A1" s="22" t="s">
        <v>64</v>
      </c>
      <c r="B1" s="22"/>
      <c r="C1" s="22"/>
      <c r="D1" s="22"/>
      <c r="E1" s="22"/>
      <c r="F1" s="23"/>
      <c r="G1" s="22"/>
      <c r="H1" s="22"/>
      <c r="I1" s="22"/>
      <c r="J1" s="22"/>
      <c r="K1" s="22"/>
      <c r="L1" s="22"/>
      <c r="M1" s="22"/>
      <c r="N1" s="22"/>
    </row>
    <row r="2" spans="1:13">
      <c r="A2" s="46" t="s">
        <v>65</v>
      </c>
      <c r="B2" s="46"/>
      <c r="C2" s="46"/>
      <c r="D2" s="46"/>
      <c r="E2" s="46"/>
      <c r="F2" s="47"/>
      <c r="G2" s="48"/>
      <c r="H2" s="46"/>
      <c r="I2" s="46"/>
      <c r="J2" s="49"/>
      <c r="K2" s="49"/>
      <c r="L2" s="46"/>
      <c r="M2" s="46"/>
    </row>
    <row r="3" s="1" customFormat="1" ht="48" customHeight="1" spans="1:14">
      <c r="A3" s="4" t="s">
        <v>2</v>
      </c>
      <c r="B3" s="2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26" t="s">
        <v>8</v>
      </c>
      <c r="H3" s="27" t="s">
        <v>9</v>
      </c>
      <c r="I3" s="39" t="s">
        <v>10</v>
      </c>
      <c r="J3" s="39" t="s">
        <v>11</v>
      </c>
      <c r="K3" s="4" t="s">
        <v>12</v>
      </c>
      <c r="L3" s="39" t="s">
        <v>13</v>
      </c>
      <c r="M3" s="39" t="s">
        <v>14</v>
      </c>
      <c r="N3" s="61" t="s">
        <v>66</v>
      </c>
    </row>
    <row r="4" s="1" customFormat="1" ht="21" customHeight="1" spans="1:14">
      <c r="A4" s="5">
        <v>1</v>
      </c>
      <c r="B4" s="6" t="s">
        <v>17</v>
      </c>
      <c r="C4" s="6" t="s">
        <v>18</v>
      </c>
      <c r="D4" s="6" t="s">
        <v>19</v>
      </c>
      <c r="E4" s="6">
        <v>100</v>
      </c>
      <c r="F4" s="51" t="s">
        <v>20</v>
      </c>
      <c r="G4" s="52">
        <v>6816075023</v>
      </c>
      <c r="H4" s="30" t="s">
        <v>67</v>
      </c>
      <c r="I4" s="4">
        <v>7869</v>
      </c>
      <c r="J4" s="4">
        <v>7869</v>
      </c>
      <c r="K4" s="62">
        <v>0.4161</v>
      </c>
      <c r="L4" s="4">
        <f t="shared" ref="L4:L6" si="0">I4*K4</f>
        <v>3274.2909</v>
      </c>
      <c r="M4" s="62">
        <v>0</v>
      </c>
      <c r="N4" s="63"/>
    </row>
    <row r="5" s="1" customFormat="1" ht="21" customHeight="1" spans="1:14">
      <c r="A5" s="5"/>
      <c r="B5" s="6"/>
      <c r="C5" s="6"/>
      <c r="D5" s="6"/>
      <c r="E5" s="6"/>
      <c r="F5" s="53"/>
      <c r="G5" s="54"/>
      <c r="H5" s="30" t="s">
        <v>68</v>
      </c>
      <c r="I5" s="4">
        <v>8766</v>
      </c>
      <c r="J5" s="4">
        <v>8766</v>
      </c>
      <c r="K5" s="62">
        <v>0.4161</v>
      </c>
      <c r="L5" s="4">
        <f t="shared" si="0"/>
        <v>3647.5326</v>
      </c>
      <c r="M5" s="62">
        <v>0</v>
      </c>
      <c r="N5" s="63"/>
    </row>
    <row r="6" s="1" customFormat="1" ht="21" customHeight="1" spans="1:14">
      <c r="A6" s="5"/>
      <c r="B6" s="6"/>
      <c r="C6" s="6"/>
      <c r="D6" s="6"/>
      <c r="E6" s="6"/>
      <c r="F6" s="53"/>
      <c r="G6" s="54"/>
      <c r="H6" s="30" t="s">
        <v>69</v>
      </c>
      <c r="I6" s="4">
        <v>10014</v>
      </c>
      <c r="J6" s="4">
        <v>10014</v>
      </c>
      <c r="K6" s="62">
        <v>0.4161</v>
      </c>
      <c r="L6" s="4">
        <f t="shared" si="0"/>
        <v>4166.8254</v>
      </c>
      <c r="M6" s="62">
        <v>0</v>
      </c>
      <c r="N6" s="63"/>
    </row>
    <row r="7" s="1" customFormat="1" ht="21" customHeight="1" spans="1:14">
      <c r="A7" s="5"/>
      <c r="B7" s="6"/>
      <c r="C7" s="6"/>
      <c r="D7" s="6"/>
      <c r="E7" s="6"/>
      <c r="F7" s="55"/>
      <c r="G7" s="56"/>
      <c r="H7" s="57" t="s">
        <v>24</v>
      </c>
      <c r="I7" s="64">
        <f t="shared" ref="I7:L7" si="1">SUM(I4:I6)</f>
        <v>26649</v>
      </c>
      <c r="J7" s="62">
        <f t="shared" si="1"/>
        <v>26649</v>
      </c>
      <c r="K7" s="62">
        <v>0.4161</v>
      </c>
      <c r="L7" s="64">
        <f t="shared" si="1"/>
        <v>11088.6489</v>
      </c>
      <c r="M7" s="62">
        <v>0</v>
      </c>
      <c r="N7" s="63">
        <v>18225.2511</v>
      </c>
    </row>
    <row r="8" s="1" customFormat="1" ht="21" customHeight="1" spans="1:14">
      <c r="A8" s="5">
        <v>2</v>
      </c>
      <c r="B8" s="6" t="s">
        <v>25</v>
      </c>
      <c r="C8" s="6" t="s">
        <v>26</v>
      </c>
      <c r="D8" s="6" t="s">
        <v>27</v>
      </c>
      <c r="E8" s="9">
        <v>61.2</v>
      </c>
      <c r="F8" s="53" t="s">
        <v>28</v>
      </c>
      <c r="G8" s="54">
        <v>6815500546</v>
      </c>
      <c r="H8" s="30" t="s">
        <v>67</v>
      </c>
      <c r="I8" s="4">
        <v>5164</v>
      </c>
      <c r="J8" s="4">
        <v>5164</v>
      </c>
      <c r="K8" s="62">
        <v>0.4161</v>
      </c>
      <c r="L8" s="4">
        <f t="shared" ref="L8:L10" si="2">I8*K8</f>
        <v>2148.7404</v>
      </c>
      <c r="M8" s="62">
        <v>0</v>
      </c>
      <c r="N8" s="63"/>
    </row>
    <row r="9" s="1" customFormat="1" ht="21" customHeight="1" spans="1:14">
      <c r="A9" s="5"/>
      <c r="B9" s="6"/>
      <c r="C9" s="6"/>
      <c r="D9" s="6"/>
      <c r="E9" s="9"/>
      <c r="F9" s="53"/>
      <c r="G9" s="54"/>
      <c r="H9" s="30" t="s">
        <v>68</v>
      </c>
      <c r="I9" s="4">
        <v>4977</v>
      </c>
      <c r="J9" s="4">
        <v>4977</v>
      </c>
      <c r="K9" s="62">
        <v>0.4161</v>
      </c>
      <c r="L9" s="4">
        <f t="shared" si="2"/>
        <v>2070.9297</v>
      </c>
      <c r="M9" s="62">
        <v>0</v>
      </c>
      <c r="N9" s="65"/>
    </row>
    <row r="10" s="1" customFormat="1" ht="21" customHeight="1" spans="1:14">
      <c r="A10" s="5"/>
      <c r="B10" s="6"/>
      <c r="C10" s="6"/>
      <c r="D10" s="6"/>
      <c r="E10" s="9"/>
      <c r="F10" s="53"/>
      <c r="G10" s="54"/>
      <c r="H10" s="30" t="s">
        <v>69</v>
      </c>
      <c r="I10" s="4">
        <v>3927</v>
      </c>
      <c r="J10" s="4">
        <v>3927</v>
      </c>
      <c r="K10" s="62">
        <v>0.4161</v>
      </c>
      <c r="L10" s="4">
        <f t="shared" si="2"/>
        <v>1634.0247</v>
      </c>
      <c r="M10" s="62">
        <v>0</v>
      </c>
      <c r="N10" s="63"/>
    </row>
    <row r="11" s="1" customFormat="1" ht="21" customHeight="1" spans="1:14">
      <c r="A11" s="5"/>
      <c r="B11" s="6"/>
      <c r="C11" s="6"/>
      <c r="D11" s="6"/>
      <c r="E11" s="9"/>
      <c r="F11" s="55"/>
      <c r="G11" s="56"/>
      <c r="H11" s="57" t="s">
        <v>24</v>
      </c>
      <c r="I11" s="64">
        <f t="shared" ref="I11:L11" si="3">SUM(I8:I10)</f>
        <v>14068</v>
      </c>
      <c r="J11" s="62">
        <f t="shared" si="3"/>
        <v>14068</v>
      </c>
      <c r="K11" s="62">
        <v>0.4161</v>
      </c>
      <c r="L11" s="64">
        <f t="shared" si="3"/>
        <v>5853.6948</v>
      </c>
      <c r="M11" s="62">
        <v>0</v>
      </c>
      <c r="N11" s="63">
        <v>9621.1052</v>
      </c>
    </row>
    <row r="12" s="1" customFormat="1" ht="21" customHeight="1" spans="1:14">
      <c r="A12" s="5">
        <v>3</v>
      </c>
      <c r="B12" s="6" t="s">
        <v>29</v>
      </c>
      <c r="C12" s="6" t="s">
        <v>18</v>
      </c>
      <c r="D12" s="6" t="s">
        <v>30</v>
      </c>
      <c r="E12" s="9">
        <v>100</v>
      </c>
      <c r="F12" s="53" t="s">
        <v>31</v>
      </c>
      <c r="G12" s="54">
        <v>6819537238</v>
      </c>
      <c r="H12" s="30" t="s">
        <v>67</v>
      </c>
      <c r="I12" s="4">
        <v>8358</v>
      </c>
      <c r="J12" s="4">
        <v>8358</v>
      </c>
      <c r="K12" s="62">
        <v>0.4161</v>
      </c>
      <c r="L12" s="4">
        <f t="shared" ref="L12:L14" si="4">I12*K12</f>
        <v>3477.7638</v>
      </c>
      <c r="M12" s="62">
        <v>0</v>
      </c>
      <c r="N12" s="63"/>
    </row>
    <row r="13" s="1" customFormat="1" ht="21" customHeight="1" spans="1:14">
      <c r="A13" s="5"/>
      <c r="B13" s="6"/>
      <c r="C13" s="6"/>
      <c r="D13" s="6"/>
      <c r="E13" s="9"/>
      <c r="F13" s="53"/>
      <c r="G13" s="54"/>
      <c r="H13" s="30" t="s">
        <v>68</v>
      </c>
      <c r="I13" s="4">
        <v>9238</v>
      </c>
      <c r="J13" s="4">
        <v>9238</v>
      </c>
      <c r="K13" s="62">
        <v>0.4161</v>
      </c>
      <c r="L13" s="4">
        <f t="shared" si="4"/>
        <v>3843.9318</v>
      </c>
      <c r="M13" s="62">
        <v>0</v>
      </c>
      <c r="N13" s="63"/>
    </row>
    <row r="14" s="1" customFormat="1" ht="21" customHeight="1" spans="1:14">
      <c r="A14" s="5"/>
      <c r="B14" s="6"/>
      <c r="C14" s="6"/>
      <c r="D14" s="6"/>
      <c r="E14" s="9"/>
      <c r="F14" s="53"/>
      <c r="G14" s="54"/>
      <c r="H14" s="30" t="s">
        <v>69</v>
      </c>
      <c r="I14" s="4">
        <v>10402</v>
      </c>
      <c r="J14" s="4">
        <v>10402</v>
      </c>
      <c r="K14" s="62">
        <v>0.4161</v>
      </c>
      <c r="L14" s="4">
        <f t="shared" si="4"/>
        <v>4328.2722</v>
      </c>
      <c r="M14" s="62">
        <v>0</v>
      </c>
      <c r="N14" s="63"/>
    </row>
    <row r="15" s="1" customFormat="1" ht="21" customHeight="1" spans="1:14">
      <c r="A15" s="5"/>
      <c r="B15" s="6"/>
      <c r="C15" s="6"/>
      <c r="D15" s="6"/>
      <c r="E15" s="9"/>
      <c r="F15" s="55"/>
      <c r="G15" s="56"/>
      <c r="H15" s="57" t="s">
        <v>24</v>
      </c>
      <c r="I15" s="64">
        <f t="shared" ref="I15:L15" si="5">SUM(I12:I14)</f>
        <v>27998</v>
      </c>
      <c r="J15" s="62">
        <f t="shared" si="5"/>
        <v>27998</v>
      </c>
      <c r="K15" s="62">
        <v>0.4161</v>
      </c>
      <c r="L15" s="64">
        <f t="shared" si="5"/>
        <v>11649.9678</v>
      </c>
      <c r="M15" s="62">
        <v>0</v>
      </c>
      <c r="N15" s="63">
        <v>19147.8322</v>
      </c>
    </row>
    <row r="16" s="1" customFormat="1" ht="21" customHeight="1" spans="1:14">
      <c r="A16" s="5">
        <v>4</v>
      </c>
      <c r="B16" s="6" t="s">
        <v>32</v>
      </c>
      <c r="C16" s="6" t="s">
        <v>26</v>
      </c>
      <c r="D16" s="6" t="s">
        <v>33</v>
      </c>
      <c r="E16" s="9">
        <v>50</v>
      </c>
      <c r="F16" s="53" t="s">
        <v>34</v>
      </c>
      <c r="G16" s="58">
        <v>6819538303</v>
      </c>
      <c r="H16" s="30" t="s">
        <v>67</v>
      </c>
      <c r="I16" s="4">
        <v>3929</v>
      </c>
      <c r="J16" s="4">
        <v>3929</v>
      </c>
      <c r="K16" s="62">
        <v>0.4161</v>
      </c>
      <c r="L16" s="4">
        <f t="shared" ref="L16:L18" si="6">I16*K16</f>
        <v>1634.8569</v>
      </c>
      <c r="M16" s="62">
        <v>0</v>
      </c>
      <c r="N16" s="63"/>
    </row>
    <row r="17" s="1" customFormat="1" ht="21" customHeight="1" spans="1:14">
      <c r="A17" s="5"/>
      <c r="B17" s="6"/>
      <c r="C17" s="6"/>
      <c r="D17" s="6"/>
      <c r="E17" s="9"/>
      <c r="F17" s="53"/>
      <c r="G17" s="58"/>
      <c r="H17" s="30" t="s">
        <v>68</v>
      </c>
      <c r="I17" s="4">
        <v>4443</v>
      </c>
      <c r="J17" s="4">
        <v>4443</v>
      </c>
      <c r="K17" s="62">
        <v>0.4161</v>
      </c>
      <c r="L17" s="4">
        <f t="shared" si="6"/>
        <v>1848.7323</v>
      </c>
      <c r="M17" s="62">
        <v>0</v>
      </c>
      <c r="N17" s="63"/>
    </row>
    <row r="18" s="1" customFormat="1" ht="21" customHeight="1" spans="1:14">
      <c r="A18" s="5"/>
      <c r="B18" s="6"/>
      <c r="C18" s="6"/>
      <c r="D18" s="6"/>
      <c r="E18" s="9"/>
      <c r="F18" s="53"/>
      <c r="G18" s="58"/>
      <c r="H18" s="30" t="s">
        <v>69</v>
      </c>
      <c r="I18" s="4">
        <v>4945</v>
      </c>
      <c r="J18" s="4">
        <v>4945</v>
      </c>
      <c r="K18" s="62">
        <v>0.4161</v>
      </c>
      <c r="L18" s="4">
        <f t="shared" si="6"/>
        <v>2057.6145</v>
      </c>
      <c r="M18" s="62">
        <v>0</v>
      </c>
      <c r="N18" s="63"/>
    </row>
    <row r="19" s="1" customFormat="1" ht="21" customHeight="1" spans="1:14">
      <c r="A19" s="5"/>
      <c r="B19" s="6"/>
      <c r="C19" s="6"/>
      <c r="D19" s="6"/>
      <c r="E19" s="9"/>
      <c r="F19" s="55"/>
      <c r="G19" s="59"/>
      <c r="H19" s="57" t="s">
        <v>24</v>
      </c>
      <c r="I19" s="64">
        <f t="shared" ref="I19:L19" si="7">SUM(I16:I18)</f>
        <v>13317</v>
      </c>
      <c r="J19" s="62">
        <f t="shared" si="7"/>
        <v>13317</v>
      </c>
      <c r="K19" s="62">
        <v>0.4161</v>
      </c>
      <c r="L19" s="64">
        <f t="shared" si="7"/>
        <v>5541.2037</v>
      </c>
      <c r="M19" s="62">
        <v>0</v>
      </c>
      <c r="N19" s="63">
        <v>9107.4963</v>
      </c>
    </row>
    <row r="20" s="1" customFormat="1" ht="21" customHeight="1" spans="1:14">
      <c r="A20" s="5">
        <v>5</v>
      </c>
      <c r="B20" s="6" t="s">
        <v>35</v>
      </c>
      <c r="C20" s="6" t="s">
        <v>18</v>
      </c>
      <c r="D20" s="6" t="s">
        <v>36</v>
      </c>
      <c r="E20" s="9">
        <v>90</v>
      </c>
      <c r="F20" s="51" t="s">
        <v>37</v>
      </c>
      <c r="G20" s="52" t="s">
        <v>38</v>
      </c>
      <c r="H20" s="30" t="s">
        <v>67</v>
      </c>
      <c r="I20" s="4">
        <v>2634</v>
      </c>
      <c r="J20" s="4">
        <v>2634</v>
      </c>
      <c r="K20" s="62">
        <v>0.4161</v>
      </c>
      <c r="L20" s="4">
        <f t="shared" ref="L20:L22" si="8">I20*K20</f>
        <v>1096.0074</v>
      </c>
      <c r="M20" s="62">
        <v>0</v>
      </c>
      <c r="N20" s="63"/>
    </row>
    <row r="21" s="1" customFormat="1" ht="21" customHeight="1" spans="1:14">
      <c r="A21" s="5"/>
      <c r="B21" s="6"/>
      <c r="C21" s="6"/>
      <c r="D21" s="6"/>
      <c r="E21" s="9"/>
      <c r="F21" s="53"/>
      <c r="G21" s="54"/>
      <c r="H21" s="30" t="s">
        <v>68</v>
      </c>
      <c r="I21" s="4">
        <v>2721</v>
      </c>
      <c r="J21" s="4">
        <v>2721</v>
      </c>
      <c r="K21" s="62">
        <v>0.4161</v>
      </c>
      <c r="L21" s="4">
        <f t="shared" si="8"/>
        <v>1132.2081</v>
      </c>
      <c r="M21" s="62">
        <v>0</v>
      </c>
      <c r="N21" s="63"/>
    </row>
    <row r="22" s="1" customFormat="1" ht="21" customHeight="1" spans="1:14">
      <c r="A22" s="5"/>
      <c r="B22" s="6"/>
      <c r="C22" s="6"/>
      <c r="D22" s="6"/>
      <c r="E22" s="9"/>
      <c r="F22" s="53"/>
      <c r="G22" s="54"/>
      <c r="H22" s="30" t="s">
        <v>69</v>
      </c>
      <c r="I22" s="4">
        <v>3075</v>
      </c>
      <c r="J22" s="4">
        <v>3075</v>
      </c>
      <c r="K22" s="62">
        <v>0.4161</v>
      </c>
      <c r="L22" s="4">
        <f t="shared" si="8"/>
        <v>1279.5075</v>
      </c>
      <c r="M22" s="62">
        <v>0</v>
      </c>
      <c r="N22" s="63"/>
    </row>
    <row r="23" s="1" customFormat="1" ht="21" customHeight="1" spans="1:14">
      <c r="A23" s="5"/>
      <c r="B23" s="6"/>
      <c r="C23" s="6"/>
      <c r="D23" s="6"/>
      <c r="E23" s="9"/>
      <c r="F23" s="55"/>
      <c r="G23" s="56"/>
      <c r="H23" s="57" t="s">
        <v>24</v>
      </c>
      <c r="I23" s="64">
        <f t="shared" ref="I23:L23" si="9">SUM(I20:I22)</f>
        <v>8430</v>
      </c>
      <c r="J23" s="62">
        <f t="shared" si="9"/>
        <v>8430</v>
      </c>
      <c r="K23" s="62">
        <v>0.4161</v>
      </c>
      <c r="L23" s="64">
        <f t="shared" si="9"/>
        <v>3507.723</v>
      </c>
      <c r="M23" s="62">
        <v>0</v>
      </c>
      <c r="N23" s="63">
        <v>5765.277</v>
      </c>
    </row>
    <row r="24" s="1" customFormat="1" ht="21" customHeight="1" spans="1:14">
      <c r="A24" s="5"/>
      <c r="B24" s="6"/>
      <c r="C24" s="6"/>
      <c r="D24" s="6"/>
      <c r="E24" s="9"/>
      <c r="F24" s="53" t="s">
        <v>37</v>
      </c>
      <c r="G24" s="54" t="s">
        <v>39</v>
      </c>
      <c r="H24" s="30" t="s">
        <v>67</v>
      </c>
      <c r="I24" s="4">
        <v>2389</v>
      </c>
      <c r="J24" s="4">
        <v>2009</v>
      </c>
      <c r="K24" s="62">
        <v>0.4161</v>
      </c>
      <c r="L24" s="4">
        <f t="shared" ref="L24:L26" si="10">I24*K24</f>
        <v>994.0629</v>
      </c>
      <c r="M24" s="62">
        <v>0</v>
      </c>
      <c r="N24" s="63"/>
    </row>
    <row r="25" s="1" customFormat="1" ht="21" customHeight="1" spans="1:14">
      <c r="A25" s="5"/>
      <c r="B25" s="6"/>
      <c r="C25" s="6"/>
      <c r="D25" s="6"/>
      <c r="E25" s="9"/>
      <c r="F25" s="53"/>
      <c r="G25" s="54"/>
      <c r="H25" s="30" t="s">
        <v>68</v>
      </c>
      <c r="I25" s="4">
        <v>2798</v>
      </c>
      <c r="J25" s="4">
        <v>2289</v>
      </c>
      <c r="K25" s="62">
        <v>0.4161</v>
      </c>
      <c r="L25" s="4">
        <f t="shared" si="10"/>
        <v>1164.2478</v>
      </c>
      <c r="M25" s="62">
        <v>0</v>
      </c>
      <c r="N25" s="63"/>
    </row>
    <row r="26" s="1" customFormat="1" ht="21" customHeight="1" spans="1:14">
      <c r="A26" s="5"/>
      <c r="B26" s="6"/>
      <c r="C26" s="6"/>
      <c r="D26" s="6"/>
      <c r="E26" s="9"/>
      <c r="F26" s="53"/>
      <c r="G26" s="54"/>
      <c r="H26" s="30" t="s">
        <v>69</v>
      </c>
      <c r="I26" s="4">
        <v>2624</v>
      </c>
      <c r="J26" s="4">
        <v>2136</v>
      </c>
      <c r="K26" s="62">
        <v>0.4161</v>
      </c>
      <c r="L26" s="4">
        <f t="shared" si="10"/>
        <v>1091.8464</v>
      </c>
      <c r="M26" s="62">
        <v>0</v>
      </c>
      <c r="N26" s="63"/>
    </row>
    <row r="27" s="1" customFormat="1" ht="21" customHeight="1" spans="1:14">
      <c r="A27" s="5"/>
      <c r="B27" s="6"/>
      <c r="C27" s="6"/>
      <c r="D27" s="6"/>
      <c r="E27" s="9"/>
      <c r="F27" s="55"/>
      <c r="G27" s="56"/>
      <c r="H27" s="57" t="s">
        <v>24</v>
      </c>
      <c r="I27" s="64">
        <f t="shared" ref="I27:L27" si="11">SUM(I24:I26)</f>
        <v>7811</v>
      </c>
      <c r="J27" s="62">
        <f t="shared" si="11"/>
        <v>6434</v>
      </c>
      <c r="K27" s="62">
        <v>0.4161</v>
      </c>
      <c r="L27" s="64">
        <f t="shared" si="11"/>
        <v>3250.1571</v>
      </c>
      <c r="M27" s="62">
        <v>0</v>
      </c>
      <c r="N27" s="63">
        <v>5341.9429</v>
      </c>
    </row>
    <row r="28" s="1" customFormat="1" ht="21" customHeight="1" spans="1:14">
      <c r="A28" s="5"/>
      <c r="B28" s="6"/>
      <c r="C28" s="6"/>
      <c r="D28" s="6"/>
      <c r="E28" s="9"/>
      <c r="F28" s="51" t="s">
        <v>40</v>
      </c>
      <c r="G28" s="52" t="s">
        <v>41</v>
      </c>
      <c r="H28" s="30" t="s">
        <v>67</v>
      </c>
      <c r="I28" s="4">
        <v>2579</v>
      </c>
      <c r="J28" s="4">
        <v>2579</v>
      </c>
      <c r="K28" s="62">
        <v>0.4161</v>
      </c>
      <c r="L28" s="4">
        <f t="shared" ref="L28:L30" si="12">I28*K28</f>
        <v>1073.1219</v>
      </c>
      <c r="M28" s="62">
        <v>0</v>
      </c>
      <c r="N28" s="63"/>
    </row>
    <row r="29" s="1" customFormat="1" ht="21" customHeight="1" spans="1:14">
      <c r="A29" s="5"/>
      <c r="B29" s="6"/>
      <c r="C29" s="6"/>
      <c r="D29" s="6"/>
      <c r="E29" s="9"/>
      <c r="F29" s="53"/>
      <c r="G29" s="54"/>
      <c r="H29" s="30" t="s">
        <v>68</v>
      </c>
      <c r="I29" s="4">
        <v>2712</v>
      </c>
      <c r="J29" s="4">
        <v>2712</v>
      </c>
      <c r="K29" s="62">
        <v>0.4161</v>
      </c>
      <c r="L29" s="4">
        <f t="shared" si="12"/>
        <v>1128.4632</v>
      </c>
      <c r="M29" s="62">
        <v>0</v>
      </c>
      <c r="N29" s="63"/>
    </row>
    <row r="30" s="1" customFormat="1" ht="21" customHeight="1" spans="1:14">
      <c r="A30" s="5"/>
      <c r="B30" s="6"/>
      <c r="C30" s="6"/>
      <c r="D30" s="6"/>
      <c r="E30" s="9"/>
      <c r="F30" s="53"/>
      <c r="G30" s="54"/>
      <c r="H30" s="30" t="s">
        <v>69</v>
      </c>
      <c r="I30" s="4">
        <v>3001</v>
      </c>
      <c r="J30" s="4">
        <v>3001</v>
      </c>
      <c r="K30" s="62">
        <v>0.4161</v>
      </c>
      <c r="L30" s="4">
        <f t="shared" si="12"/>
        <v>1248.7161</v>
      </c>
      <c r="M30" s="62">
        <v>0</v>
      </c>
      <c r="N30" s="63"/>
    </row>
    <row r="31" s="1" customFormat="1" ht="21" customHeight="1" spans="1:14">
      <c r="A31" s="5"/>
      <c r="B31" s="6"/>
      <c r="C31" s="6"/>
      <c r="D31" s="6"/>
      <c r="E31" s="9"/>
      <c r="F31" s="55"/>
      <c r="G31" s="56"/>
      <c r="H31" s="57" t="s">
        <v>24</v>
      </c>
      <c r="I31" s="64">
        <f t="shared" ref="I31:L31" si="13">SUM(I28:I30)</f>
        <v>8292</v>
      </c>
      <c r="J31" s="62">
        <f t="shared" si="13"/>
        <v>8292</v>
      </c>
      <c r="K31" s="62">
        <v>0.4161</v>
      </c>
      <c r="L31" s="64">
        <f t="shared" si="13"/>
        <v>3450.3012</v>
      </c>
      <c r="M31" s="62">
        <v>0</v>
      </c>
      <c r="N31" s="65">
        <v>5670.8988</v>
      </c>
    </row>
    <row r="32" s="1" customFormat="1" ht="21" customHeight="1" spans="1:14">
      <c r="A32" s="5">
        <v>6</v>
      </c>
      <c r="B32" s="6" t="s">
        <v>42</v>
      </c>
      <c r="C32" s="6" t="s">
        <v>26</v>
      </c>
      <c r="D32" s="6" t="s">
        <v>43</v>
      </c>
      <c r="E32" s="9">
        <v>100</v>
      </c>
      <c r="F32" s="53" t="s">
        <v>44</v>
      </c>
      <c r="G32" s="54" t="s">
        <v>45</v>
      </c>
      <c r="H32" s="30" t="s">
        <v>67</v>
      </c>
      <c r="I32" s="4">
        <v>8028</v>
      </c>
      <c r="J32" s="4">
        <v>8028</v>
      </c>
      <c r="K32" s="62">
        <v>0.4161</v>
      </c>
      <c r="L32" s="4">
        <f t="shared" ref="L32:L34" si="14">I32*K32</f>
        <v>3340.4508</v>
      </c>
      <c r="M32" s="62">
        <v>0</v>
      </c>
      <c r="N32" s="65"/>
    </row>
    <row r="33" s="1" customFormat="1" ht="21" customHeight="1" spans="1:14">
      <c r="A33" s="5"/>
      <c r="B33" s="6"/>
      <c r="C33" s="6"/>
      <c r="D33" s="6"/>
      <c r="E33" s="9"/>
      <c r="F33" s="53"/>
      <c r="G33" s="54"/>
      <c r="H33" s="30" t="s">
        <v>68</v>
      </c>
      <c r="I33" s="4">
        <v>8632</v>
      </c>
      <c r="J33" s="4">
        <v>8632</v>
      </c>
      <c r="K33" s="62">
        <v>0.4161</v>
      </c>
      <c r="L33" s="4">
        <f t="shared" si="14"/>
        <v>3591.7752</v>
      </c>
      <c r="M33" s="62">
        <v>0</v>
      </c>
      <c r="N33" s="65"/>
    </row>
    <row r="34" s="1" customFormat="1" ht="21" customHeight="1" spans="1:14">
      <c r="A34" s="5"/>
      <c r="B34" s="6"/>
      <c r="C34" s="6"/>
      <c r="D34" s="6"/>
      <c r="E34" s="9"/>
      <c r="F34" s="53"/>
      <c r="G34" s="54"/>
      <c r="H34" s="30" t="s">
        <v>69</v>
      </c>
      <c r="I34" s="4">
        <v>8708</v>
      </c>
      <c r="J34" s="4">
        <v>8708</v>
      </c>
      <c r="K34" s="62">
        <v>0.4161</v>
      </c>
      <c r="L34" s="4">
        <f t="shared" si="14"/>
        <v>3623.3988</v>
      </c>
      <c r="M34" s="62">
        <v>0</v>
      </c>
      <c r="N34" s="65"/>
    </row>
    <row r="35" s="1" customFormat="1" ht="21" customHeight="1" spans="1:14">
      <c r="A35" s="5"/>
      <c r="B35" s="6"/>
      <c r="C35" s="6"/>
      <c r="D35" s="6"/>
      <c r="E35" s="9"/>
      <c r="F35" s="55"/>
      <c r="G35" s="56"/>
      <c r="H35" s="57" t="s">
        <v>24</v>
      </c>
      <c r="I35" s="64">
        <f t="shared" ref="I35:L35" si="15">SUM(I32:I34)</f>
        <v>25368</v>
      </c>
      <c r="J35" s="62">
        <f t="shared" si="15"/>
        <v>25368</v>
      </c>
      <c r="K35" s="62">
        <v>0.4161</v>
      </c>
      <c r="L35" s="64">
        <f t="shared" si="15"/>
        <v>10555.6248</v>
      </c>
      <c r="M35" s="62">
        <v>0</v>
      </c>
      <c r="N35" s="63">
        <v>17349.1752</v>
      </c>
    </row>
    <row r="36" s="1" customFormat="1" ht="21" customHeight="1" spans="1:14">
      <c r="A36" s="5">
        <v>7</v>
      </c>
      <c r="B36" s="6" t="s">
        <v>46</v>
      </c>
      <c r="C36" s="6" t="s">
        <v>18</v>
      </c>
      <c r="D36" s="6" t="s">
        <v>47</v>
      </c>
      <c r="E36" s="9">
        <v>100</v>
      </c>
      <c r="F36" s="53" t="s">
        <v>44</v>
      </c>
      <c r="G36" s="52">
        <v>6836932182</v>
      </c>
      <c r="H36" s="30" t="s">
        <v>67</v>
      </c>
      <c r="I36" s="4">
        <v>1865</v>
      </c>
      <c r="J36" s="4">
        <v>1865</v>
      </c>
      <c r="K36" s="62">
        <v>0.4161</v>
      </c>
      <c r="L36" s="4">
        <f t="shared" ref="L36:L38" si="16">I36*K36</f>
        <v>776.0265</v>
      </c>
      <c r="M36" s="62">
        <v>0</v>
      </c>
      <c r="N36" s="63"/>
    </row>
    <row r="37" s="1" customFormat="1" ht="21" customHeight="1" spans="1:14">
      <c r="A37" s="5"/>
      <c r="B37" s="6"/>
      <c r="C37" s="6"/>
      <c r="D37" s="6"/>
      <c r="E37" s="9"/>
      <c r="F37" s="53"/>
      <c r="G37" s="54"/>
      <c r="H37" s="30" t="s">
        <v>68</v>
      </c>
      <c r="I37" s="4">
        <v>9547</v>
      </c>
      <c r="J37" s="4">
        <v>9547</v>
      </c>
      <c r="K37" s="62">
        <v>0.4161</v>
      </c>
      <c r="L37" s="4">
        <f t="shared" si="16"/>
        <v>3972.5067</v>
      </c>
      <c r="M37" s="62">
        <v>0</v>
      </c>
      <c r="N37" s="63"/>
    </row>
    <row r="38" s="1" customFormat="1" ht="21" customHeight="1" spans="1:14">
      <c r="A38" s="5"/>
      <c r="B38" s="6"/>
      <c r="C38" s="6"/>
      <c r="D38" s="6"/>
      <c r="E38" s="9"/>
      <c r="F38" s="53"/>
      <c r="G38" s="54"/>
      <c r="H38" s="30" t="s">
        <v>69</v>
      </c>
      <c r="I38" s="4">
        <v>10203</v>
      </c>
      <c r="J38" s="4">
        <v>10203</v>
      </c>
      <c r="K38" s="62">
        <v>0.4161</v>
      </c>
      <c r="L38" s="4">
        <f t="shared" si="16"/>
        <v>4245.4683</v>
      </c>
      <c r="M38" s="62">
        <v>0</v>
      </c>
      <c r="N38" s="63"/>
    </row>
    <row r="39" s="1" customFormat="1" ht="21" customHeight="1" spans="1:14">
      <c r="A39" s="5"/>
      <c r="B39" s="6"/>
      <c r="C39" s="6"/>
      <c r="D39" s="6"/>
      <c r="E39" s="9"/>
      <c r="F39" s="55"/>
      <c r="G39" s="56"/>
      <c r="H39" s="57" t="s">
        <v>24</v>
      </c>
      <c r="I39" s="64">
        <f t="shared" ref="I39:L39" si="17">SUM(I36:I38)</f>
        <v>21615</v>
      </c>
      <c r="J39" s="62">
        <f t="shared" si="17"/>
        <v>21615</v>
      </c>
      <c r="K39" s="62">
        <v>0.4161</v>
      </c>
      <c r="L39" s="64">
        <f t="shared" si="17"/>
        <v>8994.0015</v>
      </c>
      <c r="M39" s="62">
        <v>0</v>
      </c>
      <c r="N39" s="63">
        <v>14782.4985</v>
      </c>
    </row>
    <row r="40" s="1" customFormat="1" ht="21" customHeight="1" spans="1:14">
      <c r="A40" s="5">
        <v>8</v>
      </c>
      <c r="B40" s="6" t="s">
        <v>48</v>
      </c>
      <c r="C40" s="6" t="s">
        <v>18</v>
      </c>
      <c r="D40" s="6" t="s">
        <v>49</v>
      </c>
      <c r="E40" s="9">
        <v>98.8</v>
      </c>
      <c r="F40" s="51" t="s">
        <v>50</v>
      </c>
      <c r="G40" s="52" t="s">
        <v>51</v>
      </c>
      <c r="H40" s="30" t="s">
        <v>67</v>
      </c>
      <c r="I40" s="4">
        <v>9339</v>
      </c>
      <c r="J40" s="4">
        <v>9339</v>
      </c>
      <c r="K40" s="62">
        <v>0.4161</v>
      </c>
      <c r="L40" s="4">
        <f t="shared" ref="L40:L42" si="18">I40*K40</f>
        <v>3885.9579</v>
      </c>
      <c r="M40" s="62">
        <v>0</v>
      </c>
      <c r="N40" s="63"/>
    </row>
    <row r="41" s="1" customFormat="1" ht="21" customHeight="1" spans="1:14">
      <c r="A41" s="5"/>
      <c r="B41" s="6"/>
      <c r="C41" s="6"/>
      <c r="D41" s="6"/>
      <c r="E41" s="9"/>
      <c r="F41" s="53"/>
      <c r="G41" s="54"/>
      <c r="H41" s="30" t="s">
        <v>68</v>
      </c>
      <c r="I41" s="4">
        <v>7639</v>
      </c>
      <c r="J41" s="4">
        <v>7639</v>
      </c>
      <c r="K41" s="62">
        <v>0.4161</v>
      </c>
      <c r="L41" s="4">
        <f t="shared" si="18"/>
        <v>3178.5879</v>
      </c>
      <c r="M41" s="62">
        <v>0</v>
      </c>
      <c r="N41" s="63"/>
    </row>
    <row r="42" s="1" customFormat="1" ht="21" customHeight="1" spans="1:14">
      <c r="A42" s="5"/>
      <c r="B42" s="6"/>
      <c r="C42" s="6"/>
      <c r="D42" s="6"/>
      <c r="E42" s="9"/>
      <c r="F42" s="53"/>
      <c r="G42" s="54"/>
      <c r="H42" s="30" t="s">
        <v>69</v>
      </c>
      <c r="I42" s="4">
        <v>8292</v>
      </c>
      <c r="J42" s="4">
        <v>8292</v>
      </c>
      <c r="K42" s="62">
        <v>0.4161</v>
      </c>
      <c r="L42" s="4">
        <f t="shared" si="18"/>
        <v>3450.3012</v>
      </c>
      <c r="M42" s="62">
        <v>0</v>
      </c>
      <c r="N42" s="63"/>
    </row>
    <row r="43" s="1" customFormat="1" ht="21" customHeight="1" spans="1:14">
      <c r="A43" s="5"/>
      <c r="B43" s="6"/>
      <c r="C43" s="6"/>
      <c r="D43" s="6"/>
      <c r="E43" s="9"/>
      <c r="F43" s="55"/>
      <c r="G43" s="56"/>
      <c r="H43" s="57" t="s">
        <v>24</v>
      </c>
      <c r="I43" s="64">
        <f t="shared" ref="I43:L43" si="19">SUM(I40:I42)</f>
        <v>25270</v>
      </c>
      <c r="J43" s="62">
        <f t="shared" si="19"/>
        <v>25270</v>
      </c>
      <c r="K43" s="62">
        <v>0.4161</v>
      </c>
      <c r="L43" s="64">
        <f t="shared" si="19"/>
        <v>10514.847</v>
      </c>
      <c r="M43" s="62">
        <v>0</v>
      </c>
      <c r="N43" s="63">
        <v>17282.153</v>
      </c>
    </row>
    <row r="44" s="1" customFormat="1" ht="21" customHeight="1" spans="1:14">
      <c r="A44" s="5">
        <v>9</v>
      </c>
      <c r="B44" s="6" t="s">
        <v>52</v>
      </c>
      <c r="C44" s="6" t="s">
        <v>26</v>
      </c>
      <c r="D44" s="6" t="s">
        <v>53</v>
      </c>
      <c r="E44" s="9">
        <v>60</v>
      </c>
      <c r="F44" s="51" t="s">
        <v>54</v>
      </c>
      <c r="G44" s="52">
        <v>6831464934</v>
      </c>
      <c r="H44" s="30" t="s">
        <v>67</v>
      </c>
      <c r="I44" s="4">
        <v>3895</v>
      </c>
      <c r="J44" s="4">
        <v>3895</v>
      </c>
      <c r="K44" s="62">
        <v>0.4161</v>
      </c>
      <c r="L44" s="4">
        <f t="shared" ref="L44:L46" si="20">I44*K44</f>
        <v>1620.7095</v>
      </c>
      <c r="M44" s="62">
        <v>0</v>
      </c>
      <c r="N44" s="63"/>
    </row>
    <row r="45" s="1" customFormat="1" ht="21" customHeight="1" spans="1:14">
      <c r="A45" s="5"/>
      <c r="B45" s="6"/>
      <c r="C45" s="6"/>
      <c r="D45" s="6"/>
      <c r="E45" s="9"/>
      <c r="F45" s="53"/>
      <c r="G45" s="54"/>
      <c r="H45" s="30" t="s">
        <v>68</v>
      </c>
      <c r="I45" s="4">
        <v>3538</v>
      </c>
      <c r="J45" s="4">
        <v>3538</v>
      </c>
      <c r="K45" s="62">
        <v>0.4161</v>
      </c>
      <c r="L45" s="4">
        <f t="shared" si="20"/>
        <v>1472.1618</v>
      </c>
      <c r="M45" s="62">
        <v>0</v>
      </c>
      <c r="N45" s="63"/>
    </row>
    <row r="46" s="1" customFormat="1" ht="21" customHeight="1" spans="1:14">
      <c r="A46" s="5"/>
      <c r="B46" s="6"/>
      <c r="C46" s="6"/>
      <c r="D46" s="6"/>
      <c r="E46" s="9"/>
      <c r="F46" s="53"/>
      <c r="G46" s="54"/>
      <c r="H46" s="30" t="s">
        <v>69</v>
      </c>
      <c r="I46" s="4">
        <v>6166</v>
      </c>
      <c r="J46" s="4">
        <v>6166</v>
      </c>
      <c r="K46" s="62">
        <v>0.4161</v>
      </c>
      <c r="L46" s="4">
        <f t="shared" si="20"/>
        <v>2565.6726</v>
      </c>
      <c r="M46" s="62">
        <v>0</v>
      </c>
      <c r="N46" s="63"/>
    </row>
    <row r="47" s="1" customFormat="1" ht="21" customHeight="1" spans="1:14">
      <c r="A47" s="5"/>
      <c r="B47" s="6"/>
      <c r="C47" s="6"/>
      <c r="D47" s="6"/>
      <c r="E47" s="9"/>
      <c r="F47" s="55"/>
      <c r="G47" s="56"/>
      <c r="H47" s="57" t="s">
        <v>24</v>
      </c>
      <c r="I47" s="64">
        <f t="shared" ref="I47:L47" si="21">SUM(I44:I46)</f>
        <v>13599</v>
      </c>
      <c r="J47" s="62">
        <f t="shared" si="21"/>
        <v>13599</v>
      </c>
      <c r="K47" s="62">
        <v>0.4161</v>
      </c>
      <c r="L47" s="64">
        <f t="shared" si="21"/>
        <v>5658.5439</v>
      </c>
      <c r="M47" s="62">
        <v>0</v>
      </c>
      <c r="N47" s="63">
        <v>9300.3561</v>
      </c>
    </row>
    <row r="48" s="1" customFormat="1" ht="21" customHeight="1" spans="1:14">
      <c r="A48" s="5">
        <v>10</v>
      </c>
      <c r="B48" s="6" t="s">
        <v>55</v>
      </c>
      <c r="C48" s="6" t="s">
        <v>18</v>
      </c>
      <c r="D48" s="10" t="s">
        <v>56</v>
      </c>
      <c r="E48" s="6">
        <v>100</v>
      </c>
      <c r="F48" s="53" t="s">
        <v>44</v>
      </c>
      <c r="G48" s="52">
        <v>6837866619</v>
      </c>
      <c r="H48" s="30" t="s">
        <v>67</v>
      </c>
      <c r="I48" s="4">
        <v>8702</v>
      </c>
      <c r="J48" s="4">
        <v>8702</v>
      </c>
      <c r="K48" s="62">
        <v>0.4161</v>
      </c>
      <c r="L48" s="4">
        <f t="shared" ref="L48:L50" si="22">I48*K48</f>
        <v>3620.9022</v>
      </c>
      <c r="M48" s="62">
        <v>870.2</v>
      </c>
      <c r="N48" s="63"/>
    </row>
    <row r="49" s="1" customFormat="1" ht="21" customHeight="1" spans="1:14">
      <c r="A49" s="5"/>
      <c r="B49" s="6"/>
      <c r="C49" s="6"/>
      <c r="D49" s="10"/>
      <c r="E49" s="6"/>
      <c r="F49" s="53"/>
      <c r="G49" s="54"/>
      <c r="H49" s="30" t="s">
        <v>68</v>
      </c>
      <c r="I49" s="4">
        <v>9526</v>
      </c>
      <c r="J49" s="4">
        <v>9526</v>
      </c>
      <c r="K49" s="62">
        <v>0.4161</v>
      </c>
      <c r="L49" s="4">
        <f t="shared" si="22"/>
        <v>3963.7686</v>
      </c>
      <c r="M49" s="62">
        <v>952.6</v>
      </c>
      <c r="N49" s="65"/>
    </row>
    <row r="50" s="1" customFormat="1" ht="21" customHeight="1" spans="1:14">
      <c r="A50" s="5"/>
      <c r="B50" s="6"/>
      <c r="C50" s="6"/>
      <c r="D50" s="10"/>
      <c r="E50" s="6"/>
      <c r="F50" s="53"/>
      <c r="G50" s="54"/>
      <c r="H50" s="30" t="s">
        <v>69</v>
      </c>
      <c r="I50" s="4">
        <v>10158</v>
      </c>
      <c r="J50" s="4">
        <v>10158</v>
      </c>
      <c r="K50" s="62">
        <v>0.4161</v>
      </c>
      <c r="L50" s="4">
        <f t="shared" si="22"/>
        <v>4226.7438</v>
      </c>
      <c r="M50" s="62">
        <v>1015.8</v>
      </c>
      <c r="N50" s="65"/>
    </row>
    <row r="51" s="1" customFormat="1" ht="21" customHeight="1" spans="1:14">
      <c r="A51" s="5"/>
      <c r="B51" s="6"/>
      <c r="C51" s="6"/>
      <c r="D51" s="10"/>
      <c r="E51" s="6"/>
      <c r="F51" s="55"/>
      <c r="G51" s="56"/>
      <c r="H51" s="57" t="s">
        <v>24</v>
      </c>
      <c r="I51" s="64">
        <f t="shared" ref="I51:L51" si="23">SUM(I48:I50)</f>
        <v>28386</v>
      </c>
      <c r="J51" s="62">
        <f t="shared" si="23"/>
        <v>28386</v>
      </c>
      <c r="K51" s="62">
        <v>0.4161</v>
      </c>
      <c r="L51" s="64">
        <f t="shared" si="23"/>
        <v>11811.4146</v>
      </c>
      <c r="M51" s="64">
        <v>2838.6</v>
      </c>
      <c r="N51" s="65">
        <v>16574.5854</v>
      </c>
    </row>
    <row r="52" s="1" customFormat="1" ht="21" customHeight="1" spans="1:14">
      <c r="A52" s="5">
        <v>11</v>
      </c>
      <c r="B52" s="6" t="s">
        <v>48</v>
      </c>
      <c r="C52" s="6" t="s">
        <v>18</v>
      </c>
      <c r="D52" s="8" t="s">
        <v>59</v>
      </c>
      <c r="E52" s="11">
        <v>60</v>
      </c>
      <c r="F52" s="51" t="s">
        <v>60</v>
      </c>
      <c r="G52" s="52">
        <v>6848872726</v>
      </c>
      <c r="H52" s="30" t="s">
        <v>67</v>
      </c>
      <c r="I52" s="4">
        <v>5067</v>
      </c>
      <c r="J52" s="4">
        <v>5067</v>
      </c>
      <c r="K52" s="62">
        <v>0.4161</v>
      </c>
      <c r="L52" s="4">
        <f t="shared" ref="L52:L54" si="24">I52*K52</f>
        <v>2108.3787</v>
      </c>
      <c r="M52" s="62">
        <v>506.7</v>
      </c>
      <c r="N52" s="65"/>
    </row>
    <row r="53" s="1" customFormat="1" ht="21" customHeight="1" spans="1:14">
      <c r="A53" s="5"/>
      <c r="B53" s="6"/>
      <c r="C53" s="6"/>
      <c r="D53" s="8"/>
      <c r="E53" s="11"/>
      <c r="F53" s="53"/>
      <c r="G53" s="54"/>
      <c r="H53" s="30" t="s">
        <v>68</v>
      </c>
      <c r="I53" s="4">
        <v>5596</v>
      </c>
      <c r="J53" s="4">
        <v>5596</v>
      </c>
      <c r="K53" s="62">
        <v>0.4161</v>
      </c>
      <c r="L53" s="4">
        <f t="shared" si="24"/>
        <v>2328.4956</v>
      </c>
      <c r="M53" s="62">
        <v>559.6</v>
      </c>
      <c r="N53" s="65"/>
    </row>
    <row r="54" s="1" customFormat="1" ht="21" customHeight="1" spans="1:14">
      <c r="A54" s="5"/>
      <c r="B54" s="6"/>
      <c r="C54" s="6"/>
      <c r="D54" s="8"/>
      <c r="E54" s="11"/>
      <c r="F54" s="53"/>
      <c r="G54" s="54"/>
      <c r="H54" s="30" t="s">
        <v>69</v>
      </c>
      <c r="I54" s="4">
        <v>5309</v>
      </c>
      <c r="J54" s="4">
        <v>5309</v>
      </c>
      <c r="K54" s="62">
        <v>0.4161</v>
      </c>
      <c r="L54" s="4">
        <f t="shared" si="24"/>
        <v>2209.0749</v>
      </c>
      <c r="M54" s="62">
        <v>530.9</v>
      </c>
      <c r="N54" s="65"/>
    </row>
    <row r="55" s="1" customFormat="1" ht="21" customHeight="1" spans="1:14">
      <c r="A55" s="5"/>
      <c r="B55" s="6"/>
      <c r="C55" s="6"/>
      <c r="D55" s="8"/>
      <c r="E55" s="11"/>
      <c r="F55" s="55"/>
      <c r="G55" s="56"/>
      <c r="H55" s="57" t="s">
        <v>24</v>
      </c>
      <c r="I55" s="64">
        <f t="shared" ref="I55:L55" si="25">SUM(I52:I54)</f>
        <v>15972</v>
      </c>
      <c r="J55" s="62">
        <f t="shared" si="25"/>
        <v>15972</v>
      </c>
      <c r="K55" s="62">
        <v>0.4161</v>
      </c>
      <c r="L55" s="64">
        <f t="shared" si="25"/>
        <v>6645.9492</v>
      </c>
      <c r="M55" s="64">
        <v>1597.2</v>
      </c>
      <c r="N55" s="65">
        <v>9326.0508</v>
      </c>
    </row>
    <row r="56" s="1" customFormat="1" ht="21" customHeight="1" spans="1:14">
      <c r="A56" s="5">
        <v>12</v>
      </c>
      <c r="B56" s="6" t="s">
        <v>61</v>
      </c>
      <c r="C56" s="6" t="s">
        <v>26</v>
      </c>
      <c r="D56" s="6" t="s">
        <v>62</v>
      </c>
      <c r="E56" s="12">
        <v>63.6</v>
      </c>
      <c r="F56" s="51" t="s">
        <v>60</v>
      </c>
      <c r="G56" s="52">
        <v>6848888682</v>
      </c>
      <c r="H56" s="30" t="s">
        <v>67</v>
      </c>
      <c r="I56" s="4">
        <v>4278</v>
      </c>
      <c r="J56" s="4">
        <v>4278</v>
      </c>
      <c r="K56" s="62">
        <v>0.4161</v>
      </c>
      <c r="L56" s="4">
        <f t="shared" ref="L56:L58" si="26">I56*K56</f>
        <v>1780.0758</v>
      </c>
      <c r="M56" s="62">
        <v>427.8</v>
      </c>
      <c r="N56" s="65"/>
    </row>
    <row r="57" s="1" customFormat="1" ht="21" customHeight="1" spans="1:14">
      <c r="A57" s="5"/>
      <c r="B57" s="6"/>
      <c r="C57" s="6"/>
      <c r="D57" s="6"/>
      <c r="E57" s="12"/>
      <c r="F57" s="53"/>
      <c r="G57" s="54"/>
      <c r="H57" s="30" t="s">
        <v>68</v>
      </c>
      <c r="I57" s="4">
        <v>4709</v>
      </c>
      <c r="J57" s="4">
        <v>4709</v>
      </c>
      <c r="K57" s="62">
        <v>0.4161</v>
      </c>
      <c r="L57" s="4">
        <f t="shared" si="26"/>
        <v>1959.4149</v>
      </c>
      <c r="M57" s="62">
        <v>470.9</v>
      </c>
      <c r="N57" s="65"/>
    </row>
    <row r="58" s="1" customFormat="1" ht="21" customHeight="1" spans="1:14">
      <c r="A58" s="5"/>
      <c r="B58" s="6"/>
      <c r="C58" s="6"/>
      <c r="D58" s="6"/>
      <c r="E58" s="12"/>
      <c r="F58" s="53"/>
      <c r="G58" s="54"/>
      <c r="H58" s="30" t="s">
        <v>69</v>
      </c>
      <c r="I58" s="4">
        <v>5696</v>
      </c>
      <c r="J58" s="4">
        <v>5696</v>
      </c>
      <c r="K58" s="62">
        <v>0.4161</v>
      </c>
      <c r="L58" s="4">
        <f t="shared" si="26"/>
        <v>2370.1056</v>
      </c>
      <c r="M58" s="62">
        <v>569.6</v>
      </c>
      <c r="N58" s="65"/>
    </row>
    <row r="59" s="1" customFormat="1" ht="21" customHeight="1" spans="1:14">
      <c r="A59" s="5"/>
      <c r="B59" s="6"/>
      <c r="C59" s="6"/>
      <c r="D59" s="6"/>
      <c r="E59" s="12"/>
      <c r="F59" s="55"/>
      <c r="G59" s="56"/>
      <c r="H59" s="57" t="s">
        <v>24</v>
      </c>
      <c r="I59" s="64">
        <f t="shared" ref="I59:L59" si="27">SUM(I56:I58)</f>
        <v>14683</v>
      </c>
      <c r="J59" s="62">
        <f t="shared" si="27"/>
        <v>14683</v>
      </c>
      <c r="K59" s="62">
        <v>0.4161</v>
      </c>
      <c r="L59" s="64">
        <f t="shared" si="27"/>
        <v>6109.5963</v>
      </c>
      <c r="M59" s="64">
        <v>1468.3</v>
      </c>
      <c r="N59" s="65">
        <v>8573.4037</v>
      </c>
    </row>
    <row r="60" s="1" customFormat="1" ht="33" customHeight="1" spans="1:14">
      <c r="A60" s="13" t="s">
        <v>63</v>
      </c>
      <c r="B60" s="14"/>
      <c r="C60" s="14"/>
      <c r="D60" s="15"/>
      <c r="E60" s="16">
        <v>983.6</v>
      </c>
      <c r="F60" s="37"/>
      <c r="G60" s="60"/>
      <c r="H60" s="37"/>
      <c r="I60" s="66">
        <f t="shared" ref="I60:L60" si="28">SUM(I59,I55,I51,I47,I43,I39,I35,I31,I27,I23,I19,I15,I11,I7)</f>
        <v>251458</v>
      </c>
      <c r="J60" s="62">
        <f t="shared" si="28"/>
        <v>250081</v>
      </c>
      <c r="K60" s="67"/>
      <c r="L60" s="66">
        <f t="shared" si="28"/>
        <v>104631.6738</v>
      </c>
      <c r="M60" s="68">
        <v>5904.1</v>
      </c>
      <c r="N60" s="63">
        <f>SUM(N4:N59)</f>
        <v>166068.0262</v>
      </c>
    </row>
  </sheetData>
  <mergeCells count="92">
    <mergeCell ref="A1:N1"/>
    <mergeCell ref="A2:L2"/>
    <mergeCell ref="A60:D60"/>
    <mergeCell ref="F60:H60"/>
    <mergeCell ref="A4:A7"/>
    <mergeCell ref="A8:A11"/>
    <mergeCell ref="A12:A15"/>
    <mergeCell ref="A16:A19"/>
    <mergeCell ref="A20:A31"/>
    <mergeCell ref="A32:A35"/>
    <mergeCell ref="A36:A39"/>
    <mergeCell ref="A40:A43"/>
    <mergeCell ref="A44:A47"/>
    <mergeCell ref="A48:A51"/>
    <mergeCell ref="A52:A55"/>
    <mergeCell ref="A56:A59"/>
    <mergeCell ref="B4:B7"/>
    <mergeCell ref="B8:B11"/>
    <mergeCell ref="B12:B15"/>
    <mergeCell ref="B16:B19"/>
    <mergeCell ref="B20:B31"/>
    <mergeCell ref="B32:B35"/>
    <mergeCell ref="B36:B39"/>
    <mergeCell ref="B40:B43"/>
    <mergeCell ref="B44:B47"/>
    <mergeCell ref="B48:B51"/>
    <mergeCell ref="B52:B55"/>
    <mergeCell ref="B56:B59"/>
    <mergeCell ref="C4:C7"/>
    <mergeCell ref="C8:C11"/>
    <mergeCell ref="C12:C15"/>
    <mergeCell ref="C16:C19"/>
    <mergeCell ref="C20:C31"/>
    <mergeCell ref="C32:C35"/>
    <mergeCell ref="C36:C39"/>
    <mergeCell ref="C40:C43"/>
    <mergeCell ref="C44:C47"/>
    <mergeCell ref="C48:C51"/>
    <mergeCell ref="C52:C55"/>
    <mergeCell ref="C56:C59"/>
    <mergeCell ref="D4:D7"/>
    <mergeCell ref="D8:D11"/>
    <mergeCell ref="D12:D15"/>
    <mergeCell ref="D16:D19"/>
    <mergeCell ref="D20:D31"/>
    <mergeCell ref="D32:D35"/>
    <mergeCell ref="D36:D39"/>
    <mergeCell ref="D40:D43"/>
    <mergeCell ref="D44:D47"/>
    <mergeCell ref="D48:D51"/>
    <mergeCell ref="D52:D55"/>
    <mergeCell ref="D56:D59"/>
    <mergeCell ref="E4:E7"/>
    <mergeCell ref="E8:E11"/>
    <mergeCell ref="E12:E15"/>
    <mergeCell ref="E16:E19"/>
    <mergeCell ref="E20:E31"/>
    <mergeCell ref="E32:E35"/>
    <mergeCell ref="E36:E39"/>
    <mergeCell ref="E40:E43"/>
    <mergeCell ref="E44:E47"/>
    <mergeCell ref="E48:E51"/>
    <mergeCell ref="E52:E55"/>
    <mergeCell ref="E56:E59"/>
    <mergeCell ref="F4:F7"/>
    <mergeCell ref="F8:F11"/>
    <mergeCell ref="F12:F15"/>
    <mergeCell ref="F16:F19"/>
    <mergeCell ref="F20:F23"/>
    <mergeCell ref="F24:F27"/>
    <mergeCell ref="F28:F31"/>
    <mergeCell ref="F32:F35"/>
    <mergeCell ref="F36:F39"/>
    <mergeCell ref="F40:F43"/>
    <mergeCell ref="F44:F47"/>
    <mergeCell ref="F48:F51"/>
    <mergeCell ref="F52:F55"/>
    <mergeCell ref="F56:F59"/>
    <mergeCell ref="G4:G7"/>
    <mergeCell ref="G8:G11"/>
    <mergeCell ref="G12:G15"/>
    <mergeCell ref="G16:G19"/>
    <mergeCell ref="G20:G23"/>
    <mergeCell ref="G24:G27"/>
    <mergeCell ref="G28:G31"/>
    <mergeCell ref="G32:G35"/>
    <mergeCell ref="G36:G39"/>
    <mergeCell ref="G40:G43"/>
    <mergeCell ref="G44:G47"/>
    <mergeCell ref="G48:G51"/>
    <mergeCell ref="G52:G55"/>
    <mergeCell ref="G56:G5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opLeftCell="A52" workbookViewId="0">
      <selection activeCell="A2" sqref="A2:L2"/>
    </sheetView>
  </sheetViews>
  <sheetFormatPr defaultColWidth="9" defaultRowHeight="13.5"/>
  <cols>
    <col min="1" max="1" width="3.45833333333333" customWidth="1"/>
    <col min="2" max="2" width="3.09166666666667" customWidth="1"/>
    <col min="3" max="3" width="4.36666666666667" customWidth="1"/>
    <col min="4" max="4" width="12.4583333333333" customWidth="1"/>
    <col min="5" max="5" width="5.275" customWidth="1"/>
    <col min="6" max="6" width="3.90833333333333" style="19" customWidth="1"/>
    <col min="7" max="7" width="4.36666666666667" style="20" customWidth="1"/>
    <col min="8" max="8" width="6.36666666666667" customWidth="1"/>
    <col min="9" max="9" width="11.4583333333333" customWidth="1"/>
    <col min="10" max="10" width="9.75" style="21" customWidth="1"/>
    <col min="11" max="11" width="10.725" style="21" customWidth="1"/>
    <col min="12" max="12" width="16.75" customWidth="1"/>
    <col min="13" max="13" width="10.375" customWidth="1"/>
    <col min="14" max="14" width="9.75" customWidth="1"/>
  </cols>
  <sheetData>
    <row r="1" ht="21" spans="1:14">
      <c r="A1" s="22" t="s">
        <v>70</v>
      </c>
      <c r="B1" s="22"/>
      <c r="C1" s="22"/>
      <c r="D1" s="22"/>
      <c r="E1" s="22"/>
      <c r="F1" s="23"/>
      <c r="G1" s="22"/>
      <c r="H1" s="22"/>
      <c r="I1" s="22"/>
      <c r="J1" s="22"/>
      <c r="K1" s="22"/>
      <c r="L1" s="22"/>
      <c r="M1" s="22"/>
      <c r="N1" s="22"/>
    </row>
    <row r="2" spans="1:13">
      <c r="A2" s="46" t="s">
        <v>71</v>
      </c>
      <c r="B2" s="46"/>
      <c r="C2" s="46"/>
      <c r="D2" s="46"/>
      <c r="E2" s="46"/>
      <c r="F2" s="47"/>
      <c r="G2" s="48"/>
      <c r="H2" s="46"/>
      <c r="I2" s="46"/>
      <c r="J2" s="49"/>
      <c r="K2" s="49"/>
      <c r="L2" s="46"/>
      <c r="M2" s="46"/>
    </row>
    <row r="3" s="1" customFormat="1" ht="48" customHeight="1" spans="1:14">
      <c r="A3" s="4" t="s">
        <v>2</v>
      </c>
      <c r="B3" s="2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26" t="s">
        <v>8</v>
      </c>
      <c r="H3" s="27" t="s">
        <v>9</v>
      </c>
      <c r="I3" s="39" t="s">
        <v>10</v>
      </c>
      <c r="J3" s="39" t="s">
        <v>11</v>
      </c>
      <c r="K3" s="4" t="s">
        <v>12</v>
      </c>
      <c r="L3" s="39" t="s">
        <v>13</v>
      </c>
      <c r="M3" s="39" t="s">
        <v>72</v>
      </c>
      <c r="N3" s="40" t="s">
        <v>15</v>
      </c>
    </row>
    <row r="4" s="1" customFormat="1" ht="21" customHeight="1" spans="1:14">
      <c r="A4" s="5">
        <v>1</v>
      </c>
      <c r="B4" s="6" t="s">
        <v>17</v>
      </c>
      <c r="C4" s="6" t="s">
        <v>18</v>
      </c>
      <c r="D4" s="6" t="s">
        <v>19</v>
      </c>
      <c r="E4" s="6">
        <v>100</v>
      </c>
      <c r="F4" s="28" t="s">
        <v>20</v>
      </c>
      <c r="G4" s="29">
        <v>6816075023</v>
      </c>
      <c r="H4" s="30" t="s">
        <v>73</v>
      </c>
      <c r="I4" s="43">
        <v>10379</v>
      </c>
      <c r="J4" s="9">
        <v>10379</v>
      </c>
      <c r="K4" s="41">
        <v>0.4161</v>
      </c>
      <c r="L4" s="4">
        <f t="shared" ref="L4:L6" si="0">J4*K4</f>
        <v>4318.7019</v>
      </c>
      <c r="M4" s="4"/>
      <c r="N4" s="16"/>
    </row>
    <row r="5" s="1" customFormat="1" ht="21" customHeight="1" spans="1:14">
      <c r="A5" s="5"/>
      <c r="B5" s="6"/>
      <c r="C5" s="6"/>
      <c r="D5" s="6"/>
      <c r="E5" s="6"/>
      <c r="F5" s="31"/>
      <c r="G5" s="32"/>
      <c r="H5" s="30" t="s">
        <v>74</v>
      </c>
      <c r="I5" s="43">
        <v>10881</v>
      </c>
      <c r="J5" s="9">
        <v>10881</v>
      </c>
      <c r="K5" s="41">
        <v>0.4161</v>
      </c>
      <c r="L5" s="4">
        <f t="shared" si="0"/>
        <v>4527.5841</v>
      </c>
      <c r="M5" s="4"/>
      <c r="N5" s="16"/>
    </row>
    <row r="6" s="1" customFormat="1" ht="21" customHeight="1" spans="1:14">
      <c r="A6" s="5"/>
      <c r="B6" s="6"/>
      <c r="C6" s="6"/>
      <c r="D6" s="6"/>
      <c r="E6" s="6"/>
      <c r="F6" s="31"/>
      <c r="G6" s="32"/>
      <c r="H6" s="30" t="s">
        <v>75</v>
      </c>
      <c r="I6" s="43">
        <v>14341</v>
      </c>
      <c r="J6" s="9">
        <v>14341</v>
      </c>
      <c r="K6" s="41">
        <v>0.4161</v>
      </c>
      <c r="L6" s="4">
        <f t="shared" si="0"/>
        <v>5967.2901</v>
      </c>
      <c r="M6" s="4"/>
      <c r="N6" s="16"/>
    </row>
    <row r="7" s="1" customFormat="1" ht="21" customHeight="1" spans="1:14">
      <c r="A7" s="5"/>
      <c r="B7" s="6"/>
      <c r="C7" s="6"/>
      <c r="D7" s="6"/>
      <c r="E7" s="6"/>
      <c r="F7" s="33"/>
      <c r="G7" s="34"/>
      <c r="H7" s="27" t="s">
        <v>24</v>
      </c>
      <c r="I7" s="42">
        <f t="shared" ref="I7:L7" si="1">SUM(I4:I6)</f>
        <v>35601</v>
      </c>
      <c r="J7" s="9">
        <f t="shared" si="1"/>
        <v>35601</v>
      </c>
      <c r="K7" s="41">
        <v>0.4161</v>
      </c>
      <c r="L7" s="5">
        <f t="shared" si="1"/>
        <v>14813.5761</v>
      </c>
      <c r="M7" s="43">
        <v>24347.5239</v>
      </c>
      <c r="N7" s="44"/>
    </row>
    <row r="8" s="1" customFormat="1" ht="21" customHeight="1" spans="1:14">
      <c r="A8" s="5">
        <v>2</v>
      </c>
      <c r="B8" s="6" t="s">
        <v>25</v>
      </c>
      <c r="C8" s="6" t="s">
        <v>26</v>
      </c>
      <c r="D8" s="6" t="s">
        <v>27</v>
      </c>
      <c r="E8" s="9">
        <v>61.2</v>
      </c>
      <c r="F8" s="31" t="s">
        <v>28</v>
      </c>
      <c r="G8" s="32">
        <v>6815500546</v>
      </c>
      <c r="H8" s="30" t="s">
        <v>73</v>
      </c>
      <c r="I8" s="43">
        <v>5942</v>
      </c>
      <c r="J8" s="9">
        <v>5942</v>
      </c>
      <c r="K8" s="41">
        <v>0.4161</v>
      </c>
      <c r="L8" s="4">
        <f t="shared" ref="L8:L10" si="2">J8*K8</f>
        <v>2472.4662</v>
      </c>
      <c r="M8" s="43"/>
      <c r="N8" s="44"/>
    </row>
    <row r="9" s="1" customFormat="1" ht="21" customHeight="1" spans="1:14">
      <c r="A9" s="5"/>
      <c r="B9" s="6"/>
      <c r="C9" s="6"/>
      <c r="D9" s="6"/>
      <c r="E9" s="9"/>
      <c r="F9" s="31"/>
      <c r="G9" s="32"/>
      <c r="H9" s="30" t="s">
        <v>74</v>
      </c>
      <c r="I9" s="43">
        <v>6189</v>
      </c>
      <c r="J9" s="9">
        <v>6189</v>
      </c>
      <c r="K9" s="41">
        <v>0.4161</v>
      </c>
      <c r="L9" s="4">
        <f t="shared" si="2"/>
        <v>2575.2429</v>
      </c>
      <c r="M9" s="43"/>
      <c r="N9" s="44"/>
    </row>
    <row r="10" s="1" customFormat="1" ht="21" customHeight="1" spans="1:14">
      <c r="A10" s="5"/>
      <c r="B10" s="6"/>
      <c r="C10" s="6"/>
      <c r="D10" s="6"/>
      <c r="E10" s="9"/>
      <c r="F10" s="31"/>
      <c r="G10" s="32"/>
      <c r="H10" s="30" t="s">
        <v>75</v>
      </c>
      <c r="I10" s="43">
        <v>5632</v>
      </c>
      <c r="J10" s="9">
        <v>5632</v>
      </c>
      <c r="K10" s="41">
        <v>0.4161</v>
      </c>
      <c r="L10" s="4">
        <f t="shared" si="2"/>
        <v>2343.4752</v>
      </c>
      <c r="M10" s="43"/>
      <c r="N10" s="44"/>
    </row>
    <row r="11" s="1" customFormat="1" ht="21" customHeight="1" spans="1:14">
      <c r="A11" s="5"/>
      <c r="B11" s="6"/>
      <c r="C11" s="6"/>
      <c r="D11" s="6"/>
      <c r="E11" s="9"/>
      <c r="F11" s="33"/>
      <c r="G11" s="34"/>
      <c r="H11" s="27" t="s">
        <v>24</v>
      </c>
      <c r="I11" s="42">
        <f t="shared" ref="I11:L11" si="3">SUM(I8:I10)</f>
        <v>17763</v>
      </c>
      <c r="J11" s="9">
        <f t="shared" si="3"/>
        <v>17763</v>
      </c>
      <c r="K11" s="41">
        <v>0.4161</v>
      </c>
      <c r="L11" s="5">
        <f t="shared" si="3"/>
        <v>7391.1843</v>
      </c>
      <c r="M11" s="43">
        <v>12148.1157</v>
      </c>
      <c r="N11" s="44"/>
    </row>
    <row r="12" s="1" customFormat="1" ht="21" customHeight="1" spans="1:14">
      <c r="A12" s="5">
        <v>3</v>
      </c>
      <c r="B12" s="6" t="s">
        <v>29</v>
      </c>
      <c r="C12" s="6" t="s">
        <v>18</v>
      </c>
      <c r="D12" s="6" t="s">
        <v>30</v>
      </c>
      <c r="E12" s="9">
        <v>100</v>
      </c>
      <c r="F12" s="31" t="s">
        <v>31</v>
      </c>
      <c r="G12" s="32">
        <v>6819537238</v>
      </c>
      <c r="H12" s="30" t="s">
        <v>73</v>
      </c>
      <c r="I12" s="43">
        <v>10680</v>
      </c>
      <c r="J12" s="9">
        <v>10680</v>
      </c>
      <c r="K12" s="41">
        <v>0.4161</v>
      </c>
      <c r="L12" s="4">
        <f t="shared" ref="L12:L14" si="4">J12*K12</f>
        <v>4443.948</v>
      </c>
      <c r="M12" s="43"/>
      <c r="N12" s="44"/>
    </row>
    <row r="13" s="1" customFormat="1" ht="21" customHeight="1" spans="1:14">
      <c r="A13" s="5"/>
      <c r="B13" s="6"/>
      <c r="C13" s="6"/>
      <c r="D13" s="6"/>
      <c r="E13" s="9"/>
      <c r="F13" s="31"/>
      <c r="G13" s="32"/>
      <c r="H13" s="30" t="s">
        <v>74</v>
      </c>
      <c r="I13" s="43">
        <v>11595</v>
      </c>
      <c r="J13" s="9">
        <v>11595</v>
      </c>
      <c r="K13" s="41">
        <v>0.4161</v>
      </c>
      <c r="L13" s="4">
        <f t="shared" si="4"/>
        <v>4824.6795</v>
      </c>
      <c r="M13" s="43"/>
      <c r="N13" s="44"/>
    </row>
    <row r="14" s="1" customFormat="1" ht="21" customHeight="1" spans="1:14">
      <c r="A14" s="5"/>
      <c r="B14" s="6"/>
      <c r="C14" s="6"/>
      <c r="D14" s="6"/>
      <c r="E14" s="9"/>
      <c r="F14" s="31"/>
      <c r="G14" s="32"/>
      <c r="H14" s="30" t="s">
        <v>75</v>
      </c>
      <c r="I14" s="43">
        <v>9624</v>
      </c>
      <c r="J14" s="9">
        <v>9624</v>
      </c>
      <c r="K14" s="41">
        <v>0.4161</v>
      </c>
      <c r="L14" s="4">
        <f t="shared" si="4"/>
        <v>4004.5464</v>
      </c>
      <c r="M14" s="43"/>
      <c r="N14" s="44"/>
    </row>
    <row r="15" s="1" customFormat="1" ht="21" customHeight="1" spans="1:14">
      <c r="A15" s="5"/>
      <c r="B15" s="6"/>
      <c r="C15" s="6"/>
      <c r="D15" s="6"/>
      <c r="E15" s="9"/>
      <c r="F15" s="33"/>
      <c r="G15" s="34"/>
      <c r="H15" s="27" t="s">
        <v>24</v>
      </c>
      <c r="I15" s="42">
        <f t="shared" ref="I15:L15" si="5">SUM(I12:I14)</f>
        <v>31899</v>
      </c>
      <c r="J15" s="9">
        <f t="shared" si="5"/>
        <v>31899</v>
      </c>
      <c r="K15" s="41">
        <v>0.4161</v>
      </c>
      <c r="L15" s="5">
        <f t="shared" si="5"/>
        <v>13273.1739</v>
      </c>
      <c r="M15" s="43">
        <v>21815.7261</v>
      </c>
      <c r="N15" s="44"/>
    </row>
    <row r="16" s="1" customFormat="1" ht="21" customHeight="1" spans="1:14">
      <c r="A16" s="5">
        <v>4</v>
      </c>
      <c r="B16" s="6" t="s">
        <v>32</v>
      </c>
      <c r="C16" s="6" t="s">
        <v>26</v>
      </c>
      <c r="D16" s="6" t="s">
        <v>33</v>
      </c>
      <c r="E16" s="9">
        <v>50</v>
      </c>
      <c r="F16" s="31" t="s">
        <v>34</v>
      </c>
      <c r="G16" s="35">
        <v>6819538303</v>
      </c>
      <c r="H16" s="30" t="s">
        <v>73</v>
      </c>
      <c r="I16" s="43">
        <v>5208</v>
      </c>
      <c r="J16" s="9">
        <v>5208</v>
      </c>
      <c r="K16" s="41">
        <v>0.4161</v>
      </c>
      <c r="L16" s="4">
        <f t="shared" ref="L16:L18" si="6">J16*K16</f>
        <v>2167.0488</v>
      </c>
      <c r="M16" s="43"/>
      <c r="N16" s="44"/>
    </row>
    <row r="17" s="1" customFormat="1" ht="21" customHeight="1" spans="1:14">
      <c r="A17" s="5"/>
      <c r="B17" s="6"/>
      <c r="C17" s="6"/>
      <c r="D17" s="6"/>
      <c r="E17" s="9"/>
      <c r="F17" s="31"/>
      <c r="G17" s="35"/>
      <c r="H17" s="30" t="s">
        <v>74</v>
      </c>
      <c r="I17" s="43">
        <v>5029</v>
      </c>
      <c r="J17" s="9">
        <v>5029</v>
      </c>
      <c r="K17" s="41">
        <v>0.4161</v>
      </c>
      <c r="L17" s="4">
        <f t="shared" si="6"/>
        <v>2092.5669</v>
      </c>
      <c r="M17" s="43"/>
      <c r="N17" s="44"/>
    </row>
    <row r="18" s="1" customFormat="1" ht="21" customHeight="1" spans="1:14">
      <c r="A18" s="5"/>
      <c r="B18" s="6"/>
      <c r="C18" s="6"/>
      <c r="D18" s="6"/>
      <c r="E18" s="9"/>
      <c r="F18" s="31"/>
      <c r="G18" s="35"/>
      <c r="H18" s="30" t="s">
        <v>75</v>
      </c>
      <c r="I18" s="43">
        <v>0</v>
      </c>
      <c r="J18" s="9">
        <v>0</v>
      </c>
      <c r="K18" s="41">
        <v>0.4161</v>
      </c>
      <c r="L18" s="4">
        <f t="shared" si="6"/>
        <v>0</v>
      </c>
      <c r="M18" s="43"/>
      <c r="N18" s="44"/>
    </row>
    <row r="19" s="1" customFormat="1" ht="21" customHeight="1" spans="1:14">
      <c r="A19" s="5"/>
      <c r="B19" s="6"/>
      <c r="C19" s="6"/>
      <c r="D19" s="6"/>
      <c r="E19" s="9"/>
      <c r="F19" s="33"/>
      <c r="G19" s="36"/>
      <c r="H19" s="27" t="s">
        <v>24</v>
      </c>
      <c r="I19" s="42">
        <f t="shared" ref="I19:L19" si="7">SUM(I16:I18)</f>
        <v>10237</v>
      </c>
      <c r="J19" s="9">
        <f t="shared" si="7"/>
        <v>10237</v>
      </c>
      <c r="K19" s="41">
        <v>0.4161</v>
      </c>
      <c r="L19" s="5">
        <f t="shared" si="7"/>
        <v>4259.6157</v>
      </c>
      <c r="M19" s="43">
        <v>7001.0843</v>
      </c>
      <c r="N19" s="44"/>
    </row>
    <row r="20" s="1" customFormat="1" ht="21" customHeight="1" spans="1:14">
      <c r="A20" s="5">
        <v>5</v>
      </c>
      <c r="B20" s="6" t="s">
        <v>35</v>
      </c>
      <c r="C20" s="6" t="s">
        <v>18</v>
      </c>
      <c r="D20" s="6" t="s">
        <v>36</v>
      </c>
      <c r="E20" s="9">
        <v>90</v>
      </c>
      <c r="F20" s="28" t="s">
        <v>37</v>
      </c>
      <c r="G20" s="29" t="s">
        <v>38</v>
      </c>
      <c r="H20" s="30" t="s">
        <v>73</v>
      </c>
      <c r="I20" s="43">
        <v>3258</v>
      </c>
      <c r="J20" s="9">
        <v>3258</v>
      </c>
      <c r="K20" s="41">
        <v>0.4161</v>
      </c>
      <c r="L20" s="4">
        <f t="shared" ref="L20:L22" si="8">J20*K20</f>
        <v>1355.6538</v>
      </c>
      <c r="M20" s="43"/>
      <c r="N20" s="44"/>
    </row>
    <row r="21" s="1" customFormat="1" ht="21" customHeight="1" spans="1:14">
      <c r="A21" s="5"/>
      <c r="B21" s="6"/>
      <c r="C21" s="6"/>
      <c r="D21" s="6"/>
      <c r="E21" s="9"/>
      <c r="F21" s="31"/>
      <c r="G21" s="32"/>
      <c r="H21" s="30" t="s">
        <v>74</v>
      </c>
      <c r="I21" s="43">
        <v>3952</v>
      </c>
      <c r="J21" s="9">
        <v>3952</v>
      </c>
      <c r="K21" s="41">
        <v>0.4161</v>
      </c>
      <c r="L21" s="4">
        <f t="shared" si="8"/>
        <v>1644.4272</v>
      </c>
      <c r="M21" s="43"/>
      <c r="N21" s="44"/>
    </row>
    <row r="22" s="1" customFormat="1" ht="21" customHeight="1" spans="1:14">
      <c r="A22" s="5"/>
      <c r="B22" s="6"/>
      <c r="C22" s="6"/>
      <c r="D22" s="6"/>
      <c r="E22" s="9"/>
      <c r="F22" s="31"/>
      <c r="G22" s="32"/>
      <c r="H22" s="30" t="s">
        <v>75</v>
      </c>
      <c r="I22" s="43">
        <v>4279</v>
      </c>
      <c r="J22" s="9">
        <v>4279</v>
      </c>
      <c r="K22" s="41">
        <v>0.4161</v>
      </c>
      <c r="L22" s="4">
        <f t="shared" si="8"/>
        <v>1780.4919</v>
      </c>
      <c r="M22" s="43"/>
      <c r="N22" s="44"/>
    </row>
    <row r="23" s="1" customFormat="1" ht="21" customHeight="1" spans="1:14">
      <c r="A23" s="5"/>
      <c r="B23" s="6"/>
      <c r="C23" s="6"/>
      <c r="D23" s="6"/>
      <c r="E23" s="9"/>
      <c r="F23" s="33"/>
      <c r="G23" s="34"/>
      <c r="H23" s="27" t="s">
        <v>24</v>
      </c>
      <c r="I23" s="42">
        <f t="shared" ref="I23:L23" si="9">SUM(I20:I22)</f>
        <v>11489</v>
      </c>
      <c r="J23" s="9">
        <f t="shared" si="9"/>
        <v>11489</v>
      </c>
      <c r="K23" s="41">
        <v>0.4161</v>
      </c>
      <c r="L23" s="5">
        <f t="shared" si="9"/>
        <v>4780.5729</v>
      </c>
      <c r="M23" s="43">
        <v>7857.3271</v>
      </c>
      <c r="N23" s="44"/>
    </row>
    <row r="24" s="1" customFormat="1" ht="21" customHeight="1" spans="1:14">
      <c r="A24" s="5"/>
      <c r="B24" s="6"/>
      <c r="C24" s="6"/>
      <c r="D24" s="6"/>
      <c r="E24" s="9"/>
      <c r="F24" s="31" t="s">
        <v>37</v>
      </c>
      <c r="G24" s="32" t="s">
        <v>39</v>
      </c>
      <c r="H24" s="30" t="s">
        <v>73</v>
      </c>
      <c r="I24" s="43">
        <v>3351</v>
      </c>
      <c r="J24" s="9">
        <v>2838</v>
      </c>
      <c r="K24" s="41">
        <v>0.4161</v>
      </c>
      <c r="L24" s="4">
        <f t="shared" ref="L24:L26" si="10">J24*K24</f>
        <v>1180.8918</v>
      </c>
      <c r="M24" s="43"/>
      <c r="N24" s="44"/>
    </row>
    <row r="25" s="1" customFormat="1" ht="21" customHeight="1" spans="1:14">
      <c r="A25" s="5"/>
      <c r="B25" s="6"/>
      <c r="C25" s="6"/>
      <c r="D25" s="6"/>
      <c r="E25" s="9"/>
      <c r="F25" s="31"/>
      <c r="G25" s="32"/>
      <c r="H25" s="30" t="s">
        <v>74</v>
      </c>
      <c r="I25" s="43">
        <v>4053</v>
      </c>
      <c r="J25" s="9">
        <v>3211</v>
      </c>
      <c r="K25" s="41">
        <v>0.4161</v>
      </c>
      <c r="L25" s="4">
        <f t="shared" si="10"/>
        <v>1336.0971</v>
      </c>
      <c r="M25" s="43"/>
      <c r="N25" s="44"/>
    </row>
    <row r="26" s="1" customFormat="1" ht="21" customHeight="1" spans="1:14">
      <c r="A26" s="5"/>
      <c r="B26" s="6"/>
      <c r="C26" s="6"/>
      <c r="D26" s="6"/>
      <c r="E26" s="9"/>
      <c r="F26" s="31"/>
      <c r="G26" s="32"/>
      <c r="H26" s="30" t="s">
        <v>75</v>
      </c>
      <c r="I26" s="43">
        <v>3514</v>
      </c>
      <c r="J26" s="9">
        <v>2707</v>
      </c>
      <c r="K26" s="41">
        <v>0.4161</v>
      </c>
      <c r="L26" s="4">
        <f t="shared" si="10"/>
        <v>1126.3827</v>
      </c>
      <c r="M26" s="43"/>
      <c r="N26" s="44"/>
    </row>
    <row r="27" s="1" customFormat="1" ht="21" customHeight="1" spans="1:14">
      <c r="A27" s="5"/>
      <c r="B27" s="6"/>
      <c r="C27" s="6"/>
      <c r="D27" s="6"/>
      <c r="E27" s="9"/>
      <c r="F27" s="33"/>
      <c r="G27" s="34"/>
      <c r="H27" s="27" t="s">
        <v>24</v>
      </c>
      <c r="I27" s="42">
        <f t="shared" ref="I27:L27" si="11">SUM(I24:I26)</f>
        <v>10918</v>
      </c>
      <c r="J27" s="9">
        <f t="shared" si="11"/>
        <v>8756</v>
      </c>
      <c r="K27" s="41">
        <v>0.4161</v>
      </c>
      <c r="L27" s="5">
        <f t="shared" si="11"/>
        <v>3643.3716</v>
      </c>
      <c r="M27" s="43">
        <v>8366.4284</v>
      </c>
      <c r="N27" s="44"/>
    </row>
    <row r="28" s="1" customFormat="1" ht="21" customHeight="1" spans="1:14">
      <c r="A28" s="5"/>
      <c r="B28" s="6"/>
      <c r="C28" s="6"/>
      <c r="D28" s="6"/>
      <c r="E28" s="9"/>
      <c r="F28" s="28" t="s">
        <v>40</v>
      </c>
      <c r="G28" s="29" t="s">
        <v>41</v>
      </c>
      <c r="H28" s="30" t="s">
        <v>73</v>
      </c>
      <c r="I28" s="43">
        <v>3137</v>
      </c>
      <c r="J28" s="9">
        <v>3137</v>
      </c>
      <c r="K28" s="41">
        <v>0.4161</v>
      </c>
      <c r="L28" s="4">
        <f t="shared" ref="L28:L30" si="12">J28*K28</f>
        <v>1305.3057</v>
      </c>
      <c r="M28" s="43"/>
      <c r="N28" s="44"/>
    </row>
    <row r="29" s="1" customFormat="1" ht="21" customHeight="1" spans="1:14">
      <c r="A29" s="5"/>
      <c r="B29" s="6"/>
      <c r="C29" s="6"/>
      <c r="D29" s="6"/>
      <c r="E29" s="9"/>
      <c r="F29" s="31"/>
      <c r="G29" s="32"/>
      <c r="H29" s="30" t="s">
        <v>74</v>
      </c>
      <c r="I29" s="43">
        <v>3725</v>
      </c>
      <c r="J29" s="9">
        <v>3725</v>
      </c>
      <c r="K29" s="41">
        <v>0.4161</v>
      </c>
      <c r="L29" s="4">
        <f t="shared" si="12"/>
        <v>1549.9725</v>
      </c>
      <c r="M29" s="43"/>
      <c r="N29" s="44"/>
    </row>
    <row r="30" s="1" customFormat="1" ht="21" customHeight="1" spans="1:14">
      <c r="A30" s="5"/>
      <c r="B30" s="6"/>
      <c r="C30" s="6"/>
      <c r="D30" s="6"/>
      <c r="E30" s="9"/>
      <c r="F30" s="31"/>
      <c r="G30" s="32"/>
      <c r="H30" s="30" t="s">
        <v>75</v>
      </c>
      <c r="I30" s="43">
        <v>4034</v>
      </c>
      <c r="J30" s="9">
        <v>4034</v>
      </c>
      <c r="K30" s="41">
        <v>0.4161</v>
      </c>
      <c r="L30" s="4">
        <f t="shared" si="12"/>
        <v>1678.5474</v>
      </c>
      <c r="M30" s="43"/>
      <c r="N30" s="44"/>
    </row>
    <row r="31" s="1" customFormat="1" ht="21" customHeight="1" spans="1:14">
      <c r="A31" s="5"/>
      <c r="B31" s="6"/>
      <c r="C31" s="6"/>
      <c r="D31" s="6"/>
      <c r="E31" s="9"/>
      <c r="F31" s="33"/>
      <c r="G31" s="34"/>
      <c r="H31" s="27" t="s">
        <v>24</v>
      </c>
      <c r="I31" s="42">
        <f t="shared" ref="I31:L31" si="13">SUM(I28:I30)</f>
        <v>10896</v>
      </c>
      <c r="J31" s="9">
        <f t="shared" si="13"/>
        <v>10896</v>
      </c>
      <c r="K31" s="41">
        <v>0.4161</v>
      </c>
      <c r="L31" s="5">
        <f t="shared" si="13"/>
        <v>4533.8256</v>
      </c>
      <c r="M31" s="43">
        <v>7451.7744</v>
      </c>
      <c r="N31" s="45"/>
    </row>
    <row r="32" s="1" customFormat="1" ht="21" customHeight="1" spans="1:14">
      <c r="A32" s="5">
        <v>6</v>
      </c>
      <c r="B32" s="6" t="s">
        <v>42</v>
      </c>
      <c r="C32" s="6" t="s">
        <v>26</v>
      </c>
      <c r="D32" s="6" t="s">
        <v>43</v>
      </c>
      <c r="E32" s="9">
        <v>100</v>
      </c>
      <c r="F32" s="31" t="s">
        <v>44</v>
      </c>
      <c r="G32" s="32" t="s">
        <v>45</v>
      </c>
      <c r="H32" s="30" t="s">
        <v>73</v>
      </c>
      <c r="I32" s="43">
        <v>9678</v>
      </c>
      <c r="J32" s="9">
        <v>9678</v>
      </c>
      <c r="K32" s="41">
        <v>0.4161</v>
      </c>
      <c r="L32" s="4">
        <f t="shared" ref="L32:L34" si="14">J32*K32</f>
        <v>4027.0158</v>
      </c>
      <c r="M32" s="43"/>
      <c r="N32" s="45"/>
    </row>
    <row r="33" s="1" customFormat="1" ht="21" customHeight="1" spans="1:14">
      <c r="A33" s="5"/>
      <c r="B33" s="6"/>
      <c r="C33" s="6"/>
      <c r="D33" s="6"/>
      <c r="E33" s="9"/>
      <c r="F33" s="31"/>
      <c r="G33" s="32"/>
      <c r="H33" s="30" t="s">
        <v>74</v>
      </c>
      <c r="I33" s="43">
        <v>11600</v>
      </c>
      <c r="J33" s="9">
        <v>11600</v>
      </c>
      <c r="K33" s="41">
        <v>0.4161</v>
      </c>
      <c r="L33" s="4">
        <f t="shared" si="14"/>
        <v>4826.76</v>
      </c>
      <c r="M33" s="43"/>
      <c r="N33" s="45"/>
    </row>
    <row r="34" s="1" customFormat="1" ht="21" customHeight="1" spans="1:14">
      <c r="A34" s="5"/>
      <c r="B34" s="6"/>
      <c r="C34" s="6"/>
      <c r="D34" s="6"/>
      <c r="E34" s="9"/>
      <c r="F34" s="31"/>
      <c r="G34" s="32"/>
      <c r="H34" s="30" t="s">
        <v>75</v>
      </c>
      <c r="I34" s="43">
        <v>12541</v>
      </c>
      <c r="J34" s="9">
        <v>12541</v>
      </c>
      <c r="K34" s="41">
        <v>0.4161</v>
      </c>
      <c r="L34" s="4">
        <f t="shared" si="14"/>
        <v>5218.3101</v>
      </c>
      <c r="M34" s="43"/>
      <c r="N34" s="45"/>
    </row>
    <row r="35" s="1" customFormat="1" ht="21" customHeight="1" spans="1:14">
      <c r="A35" s="5"/>
      <c r="B35" s="6"/>
      <c r="C35" s="6"/>
      <c r="D35" s="6"/>
      <c r="E35" s="9"/>
      <c r="F35" s="33"/>
      <c r="G35" s="34"/>
      <c r="H35" s="27" t="s">
        <v>24</v>
      </c>
      <c r="I35" s="42">
        <f t="shared" ref="I35:L35" si="15">SUM(I32:I34)</f>
        <v>33819</v>
      </c>
      <c r="J35" s="9">
        <f t="shared" si="15"/>
        <v>33819</v>
      </c>
      <c r="K35" s="41">
        <v>0.4161</v>
      </c>
      <c r="L35" s="5">
        <f t="shared" si="15"/>
        <v>14072.0859</v>
      </c>
      <c r="M35" s="43">
        <v>23128.8141</v>
      </c>
      <c r="N35" s="44"/>
    </row>
    <row r="36" s="1" customFormat="1" ht="21" customHeight="1" spans="1:14">
      <c r="A36" s="5">
        <v>7</v>
      </c>
      <c r="B36" s="6" t="s">
        <v>46</v>
      </c>
      <c r="C36" s="6" t="s">
        <v>18</v>
      </c>
      <c r="D36" s="6" t="s">
        <v>47</v>
      </c>
      <c r="E36" s="9">
        <v>100</v>
      </c>
      <c r="F36" s="31" t="s">
        <v>44</v>
      </c>
      <c r="G36" s="29">
        <v>6836932182</v>
      </c>
      <c r="H36" s="30" t="s">
        <v>73</v>
      </c>
      <c r="I36" s="43">
        <v>10583</v>
      </c>
      <c r="J36" s="9">
        <v>10583</v>
      </c>
      <c r="K36" s="41">
        <v>0.4161</v>
      </c>
      <c r="L36" s="4">
        <f t="shared" ref="L36:L38" si="16">J36*K36</f>
        <v>4403.5863</v>
      </c>
      <c r="M36" s="43"/>
      <c r="N36" s="44"/>
    </row>
    <row r="37" s="1" customFormat="1" ht="21" customHeight="1" spans="1:14">
      <c r="A37" s="5"/>
      <c r="B37" s="6"/>
      <c r="C37" s="6"/>
      <c r="D37" s="6"/>
      <c r="E37" s="9"/>
      <c r="F37" s="31"/>
      <c r="G37" s="32"/>
      <c r="H37" s="30" t="s">
        <v>74</v>
      </c>
      <c r="I37" s="43">
        <v>12488</v>
      </c>
      <c r="J37" s="9">
        <v>12488</v>
      </c>
      <c r="K37" s="41">
        <v>0.4161</v>
      </c>
      <c r="L37" s="4">
        <f t="shared" si="16"/>
        <v>5196.2568</v>
      </c>
      <c r="M37" s="43"/>
      <c r="N37" s="44"/>
    </row>
    <row r="38" s="1" customFormat="1" ht="21" customHeight="1" spans="1:14">
      <c r="A38" s="5"/>
      <c r="B38" s="6"/>
      <c r="C38" s="6"/>
      <c r="D38" s="6"/>
      <c r="E38" s="9"/>
      <c r="F38" s="31"/>
      <c r="G38" s="32"/>
      <c r="H38" s="30" t="s">
        <v>75</v>
      </c>
      <c r="I38" s="43">
        <v>14062</v>
      </c>
      <c r="J38" s="9">
        <v>14062</v>
      </c>
      <c r="K38" s="41">
        <v>0.4161</v>
      </c>
      <c r="L38" s="4">
        <f t="shared" si="16"/>
        <v>5851.1982</v>
      </c>
      <c r="M38" s="43"/>
      <c r="N38" s="44"/>
    </row>
    <row r="39" s="1" customFormat="1" ht="21" customHeight="1" spans="1:14">
      <c r="A39" s="5"/>
      <c r="B39" s="6"/>
      <c r="C39" s="6"/>
      <c r="D39" s="6"/>
      <c r="E39" s="9"/>
      <c r="F39" s="33"/>
      <c r="G39" s="34"/>
      <c r="H39" s="27" t="s">
        <v>24</v>
      </c>
      <c r="I39" s="42">
        <f t="shared" ref="I39:L39" si="17">SUM(I36:I38)</f>
        <v>37133</v>
      </c>
      <c r="J39" s="9">
        <f t="shared" si="17"/>
        <v>37133</v>
      </c>
      <c r="K39" s="41">
        <v>0.4161</v>
      </c>
      <c r="L39" s="5">
        <f t="shared" si="17"/>
        <v>15451.0413</v>
      </c>
      <c r="M39" s="43">
        <v>25395.2587</v>
      </c>
      <c r="N39" s="44"/>
    </row>
    <row r="40" s="1" customFormat="1" ht="21" customHeight="1" spans="1:14">
      <c r="A40" s="5">
        <v>8</v>
      </c>
      <c r="B40" s="6" t="s">
        <v>48</v>
      </c>
      <c r="C40" s="6" t="s">
        <v>18</v>
      </c>
      <c r="D40" s="6" t="s">
        <v>49</v>
      </c>
      <c r="E40" s="9">
        <v>98.8</v>
      </c>
      <c r="F40" s="28" t="s">
        <v>50</v>
      </c>
      <c r="G40" s="29" t="s">
        <v>51</v>
      </c>
      <c r="H40" s="30" t="s">
        <v>73</v>
      </c>
      <c r="I40" s="43">
        <v>9339</v>
      </c>
      <c r="J40" s="9">
        <v>9339</v>
      </c>
      <c r="K40" s="41">
        <v>0.4161</v>
      </c>
      <c r="L40" s="4">
        <f t="shared" ref="L40:L42" si="18">J40*K40</f>
        <v>3885.9579</v>
      </c>
      <c r="M40" s="43"/>
      <c r="N40" s="44"/>
    </row>
    <row r="41" s="1" customFormat="1" ht="21" customHeight="1" spans="1:14">
      <c r="A41" s="5"/>
      <c r="B41" s="6"/>
      <c r="C41" s="6"/>
      <c r="D41" s="6"/>
      <c r="E41" s="9"/>
      <c r="F41" s="31"/>
      <c r="G41" s="32"/>
      <c r="H41" s="30" t="s">
        <v>74</v>
      </c>
      <c r="I41" s="43">
        <v>10863</v>
      </c>
      <c r="J41" s="9">
        <v>10863</v>
      </c>
      <c r="K41" s="41">
        <v>0.4161</v>
      </c>
      <c r="L41" s="4">
        <f t="shared" si="18"/>
        <v>4520.0943</v>
      </c>
      <c r="M41" s="43"/>
      <c r="N41" s="44"/>
    </row>
    <row r="42" s="1" customFormat="1" ht="21" customHeight="1" spans="1:14">
      <c r="A42" s="5"/>
      <c r="B42" s="6"/>
      <c r="C42" s="6"/>
      <c r="D42" s="6"/>
      <c r="E42" s="9"/>
      <c r="F42" s="31"/>
      <c r="G42" s="32"/>
      <c r="H42" s="30" t="s">
        <v>75</v>
      </c>
      <c r="I42" s="43">
        <v>12020</v>
      </c>
      <c r="J42" s="9">
        <v>12020</v>
      </c>
      <c r="K42" s="41">
        <v>0.4161</v>
      </c>
      <c r="L42" s="4">
        <f t="shared" si="18"/>
        <v>5001.522</v>
      </c>
      <c r="M42" s="43"/>
      <c r="N42" s="44"/>
    </row>
    <row r="43" s="1" customFormat="1" ht="21" customHeight="1" spans="1:14">
      <c r="A43" s="5"/>
      <c r="B43" s="6"/>
      <c r="C43" s="6"/>
      <c r="D43" s="6"/>
      <c r="E43" s="9"/>
      <c r="F43" s="33"/>
      <c r="G43" s="34"/>
      <c r="H43" s="27" t="s">
        <v>24</v>
      </c>
      <c r="I43" s="42">
        <f t="shared" ref="I43:L43" si="19">SUM(I40:I42)</f>
        <v>32222</v>
      </c>
      <c r="J43" s="9">
        <f t="shared" si="19"/>
        <v>32222</v>
      </c>
      <c r="K43" s="41">
        <v>0.4161</v>
      </c>
      <c r="L43" s="5">
        <f t="shared" si="19"/>
        <v>13407.5742</v>
      </c>
      <c r="M43" s="43">
        <v>22036.6258</v>
      </c>
      <c r="N43" s="44"/>
    </row>
    <row r="44" s="1" customFormat="1" ht="21" customHeight="1" spans="1:14">
      <c r="A44" s="5">
        <v>9</v>
      </c>
      <c r="B44" s="6" t="s">
        <v>52</v>
      </c>
      <c r="C44" s="6" t="s">
        <v>26</v>
      </c>
      <c r="D44" s="6" t="s">
        <v>53</v>
      </c>
      <c r="E44" s="9">
        <v>60</v>
      </c>
      <c r="F44" s="28" t="s">
        <v>54</v>
      </c>
      <c r="G44" s="29">
        <v>6831464934</v>
      </c>
      <c r="H44" s="30" t="s">
        <v>73</v>
      </c>
      <c r="I44" s="43">
        <v>6516</v>
      </c>
      <c r="J44" s="9">
        <v>6516</v>
      </c>
      <c r="K44" s="41">
        <v>0.4161</v>
      </c>
      <c r="L44" s="4">
        <f t="shared" ref="L44:L46" si="20">J44*K44</f>
        <v>2711.3076</v>
      </c>
      <c r="M44" s="43"/>
      <c r="N44" s="44"/>
    </row>
    <row r="45" s="1" customFormat="1" ht="21" customHeight="1" spans="1:14">
      <c r="A45" s="5"/>
      <c r="B45" s="6"/>
      <c r="C45" s="6"/>
      <c r="D45" s="6"/>
      <c r="E45" s="9"/>
      <c r="F45" s="31"/>
      <c r="G45" s="32"/>
      <c r="H45" s="30" t="s">
        <v>74</v>
      </c>
      <c r="I45" s="43">
        <v>7890</v>
      </c>
      <c r="J45" s="9">
        <v>7890</v>
      </c>
      <c r="K45" s="41">
        <v>0.4161</v>
      </c>
      <c r="L45" s="4">
        <f t="shared" si="20"/>
        <v>3283.029</v>
      </c>
      <c r="M45" s="43"/>
      <c r="N45" s="44"/>
    </row>
    <row r="46" s="1" customFormat="1" ht="21" customHeight="1" spans="1:14">
      <c r="A46" s="5"/>
      <c r="B46" s="6"/>
      <c r="C46" s="6"/>
      <c r="D46" s="6"/>
      <c r="E46" s="9"/>
      <c r="F46" s="31"/>
      <c r="G46" s="32"/>
      <c r="H46" s="30" t="s">
        <v>75</v>
      </c>
      <c r="I46" s="43">
        <v>8871</v>
      </c>
      <c r="J46" s="9">
        <v>8871</v>
      </c>
      <c r="K46" s="41">
        <v>0.4161</v>
      </c>
      <c r="L46" s="4">
        <f t="shared" si="20"/>
        <v>3691.2231</v>
      </c>
      <c r="M46" s="43"/>
      <c r="N46" s="44"/>
    </row>
    <row r="47" s="1" customFormat="1" ht="21" customHeight="1" spans="1:14">
      <c r="A47" s="5"/>
      <c r="B47" s="6"/>
      <c r="C47" s="6"/>
      <c r="D47" s="6"/>
      <c r="E47" s="9"/>
      <c r="F47" s="33"/>
      <c r="G47" s="34"/>
      <c r="H47" s="27" t="s">
        <v>24</v>
      </c>
      <c r="I47" s="42">
        <f t="shared" ref="I47:L47" si="21">SUM(I44:I46)</f>
        <v>23277</v>
      </c>
      <c r="J47" s="9">
        <f t="shared" si="21"/>
        <v>23277</v>
      </c>
      <c r="K47" s="41">
        <v>0.4161</v>
      </c>
      <c r="L47" s="5">
        <f t="shared" si="21"/>
        <v>9685.5597</v>
      </c>
      <c r="M47" s="43">
        <v>15919.1403</v>
      </c>
      <c r="N47" s="44"/>
    </row>
    <row r="48" s="1" customFormat="1" ht="21" customHeight="1" spans="1:14">
      <c r="A48" s="5">
        <v>10</v>
      </c>
      <c r="B48" s="6" t="s">
        <v>55</v>
      </c>
      <c r="C48" s="6" t="s">
        <v>18</v>
      </c>
      <c r="D48" s="10" t="s">
        <v>56</v>
      </c>
      <c r="E48" s="6">
        <v>100</v>
      </c>
      <c r="F48" s="31" t="s">
        <v>44</v>
      </c>
      <c r="G48" s="29">
        <v>6837866619</v>
      </c>
      <c r="H48" s="30" t="s">
        <v>73</v>
      </c>
      <c r="I48" s="43">
        <v>10739</v>
      </c>
      <c r="J48" s="9">
        <v>10739</v>
      </c>
      <c r="K48" s="41">
        <v>0.4161</v>
      </c>
      <c r="L48" s="4">
        <f t="shared" ref="L48:L50" si="22">J48*K48</f>
        <v>4468.4979</v>
      </c>
      <c r="M48" s="43"/>
      <c r="N48" s="44"/>
    </row>
    <row r="49" s="1" customFormat="1" ht="21" customHeight="1" spans="1:14">
      <c r="A49" s="5"/>
      <c r="B49" s="6"/>
      <c r="C49" s="6"/>
      <c r="D49" s="10"/>
      <c r="E49" s="6"/>
      <c r="F49" s="31"/>
      <c r="G49" s="32"/>
      <c r="H49" s="30" t="s">
        <v>74</v>
      </c>
      <c r="I49" s="43">
        <v>12573</v>
      </c>
      <c r="J49" s="9">
        <v>12573</v>
      </c>
      <c r="K49" s="41">
        <v>0.4161</v>
      </c>
      <c r="L49" s="4">
        <f t="shared" si="22"/>
        <v>5231.6253</v>
      </c>
      <c r="M49" s="43"/>
      <c r="N49" s="44"/>
    </row>
    <row r="50" s="1" customFormat="1" ht="21" customHeight="1" spans="1:14">
      <c r="A50" s="5"/>
      <c r="B50" s="6"/>
      <c r="C50" s="6"/>
      <c r="D50" s="10"/>
      <c r="E50" s="6"/>
      <c r="F50" s="31"/>
      <c r="G50" s="32"/>
      <c r="H50" s="30" t="s">
        <v>75</v>
      </c>
      <c r="I50" s="43">
        <v>14220</v>
      </c>
      <c r="J50" s="9">
        <v>14220</v>
      </c>
      <c r="K50" s="41">
        <v>0.4161</v>
      </c>
      <c r="L50" s="4">
        <f t="shared" si="22"/>
        <v>5916.942</v>
      </c>
      <c r="M50" s="43"/>
      <c r="N50" s="44"/>
    </row>
    <row r="51" s="1" customFormat="1" ht="21" customHeight="1" spans="1:14">
      <c r="A51" s="5"/>
      <c r="B51" s="6"/>
      <c r="C51" s="6"/>
      <c r="D51" s="10"/>
      <c r="E51" s="6"/>
      <c r="F51" s="33"/>
      <c r="G51" s="34"/>
      <c r="H51" s="27" t="s">
        <v>24</v>
      </c>
      <c r="I51" s="42">
        <f t="shared" ref="I51:L51" si="23">SUM(I48:I50)</f>
        <v>37532</v>
      </c>
      <c r="J51" s="9">
        <f t="shared" si="23"/>
        <v>37532</v>
      </c>
      <c r="K51" s="41">
        <v>0.4161</v>
      </c>
      <c r="L51" s="5">
        <f t="shared" si="23"/>
        <v>15617.0652</v>
      </c>
      <c r="M51" s="43">
        <v>25668.1348</v>
      </c>
      <c r="N51" s="44"/>
    </row>
    <row r="52" s="1" customFormat="1" ht="21" customHeight="1" spans="1:14">
      <c r="A52" s="5">
        <v>11</v>
      </c>
      <c r="B52" s="6" t="s">
        <v>48</v>
      </c>
      <c r="C52" s="6" t="s">
        <v>18</v>
      </c>
      <c r="D52" s="8" t="s">
        <v>59</v>
      </c>
      <c r="E52" s="11">
        <v>60</v>
      </c>
      <c r="F52" s="28" t="s">
        <v>60</v>
      </c>
      <c r="G52" s="29">
        <v>6848872726</v>
      </c>
      <c r="H52" s="30" t="s">
        <v>73</v>
      </c>
      <c r="I52" s="43">
        <v>5914</v>
      </c>
      <c r="J52" s="9">
        <v>5914</v>
      </c>
      <c r="K52" s="41">
        <v>0.4161</v>
      </c>
      <c r="L52" s="4">
        <f t="shared" ref="L52:L54" si="24">J52*K52</f>
        <v>2460.8154</v>
      </c>
      <c r="M52" s="43"/>
      <c r="N52" s="44"/>
    </row>
    <row r="53" s="1" customFormat="1" ht="21" customHeight="1" spans="1:14">
      <c r="A53" s="5"/>
      <c r="B53" s="6"/>
      <c r="C53" s="6"/>
      <c r="D53" s="8"/>
      <c r="E53" s="11"/>
      <c r="F53" s="31"/>
      <c r="G53" s="32"/>
      <c r="H53" s="30" t="s">
        <v>74</v>
      </c>
      <c r="I53" s="43">
        <v>7253</v>
      </c>
      <c r="J53" s="9">
        <v>7253</v>
      </c>
      <c r="K53" s="41">
        <v>0.4161</v>
      </c>
      <c r="L53" s="4">
        <f t="shared" si="24"/>
        <v>3017.9733</v>
      </c>
      <c r="M53" s="43"/>
      <c r="N53" s="44"/>
    </row>
    <row r="54" s="1" customFormat="1" ht="21" customHeight="1" spans="1:14">
      <c r="A54" s="5"/>
      <c r="B54" s="6"/>
      <c r="C54" s="6"/>
      <c r="D54" s="8"/>
      <c r="E54" s="11"/>
      <c r="F54" s="31"/>
      <c r="G54" s="32"/>
      <c r="H54" s="30" t="s">
        <v>75</v>
      </c>
      <c r="I54" s="43">
        <v>8037</v>
      </c>
      <c r="J54" s="9">
        <v>8037</v>
      </c>
      <c r="K54" s="41">
        <v>0.4161</v>
      </c>
      <c r="L54" s="4">
        <f t="shared" si="24"/>
        <v>3344.1957</v>
      </c>
      <c r="M54" s="43"/>
      <c r="N54" s="44"/>
    </row>
    <row r="55" s="1" customFormat="1" ht="21" customHeight="1" spans="1:14">
      <c r="A55" s="5"/>
      <c r="B55" s="6"/>
      <c r="C55" s="6"/>
      <c r="D55" s="8"/>
      <c r="E55" s="11"/>
      <c r="F55" s="33"/>
      <c r="G55" s="34"/>
      <c r="H55" s="27" t="s">
        <v>24</v>
      </c>
      <c r="I55" s="42">
        <f t="shared" ref="I55:L55" si="25">SUM(I52:I54)</f>
        <v>21204</v>
      </c>
      <c r="J55" s="9">
        <f t="shared" si="25"/>
        <v>21204</v>
      </c>
      <c r="K55" s="41">
        <v>0.4161</v>
      </c>
      <c r="L55" s="5">
        <f t="shared" si="25"/>
        <v>8822.9844</v>
      </c>
      <c r="M55" s="43">
        <v>14501.4156</v>
      </c>
      <c r="N55" s="44"/>
    </row>
    <row r="56" s="1" customFormat="1" ht="21" customHeight="1" spans="1:14">
      <c r="A56" s="5">
        <v>12</v>
      </c>
      <c r="B56" s="6" t="s">
        <v>61</v>
      </c>
      <c r="C56" s="6" t="s">
        <v>26</v>
      </c>
      <c r="D56" s="6" t="s">
        <v>62</v>
      </c>
      <c r="E56" s="12">
        <v>63.6</v>
      </c>
      <c r="F56" s="28" t="s">
        <v>60</v>
      </c>
      <c r="G56" s="29">
        <v>6848888682</v>
      </c>
      <c r="H56" s="30" t="s">
        <v>73</v>
      </c>
      <c r="I56" s="43">
        <v>6507</v>
      </c>
      <c r="J56" s="9">
        <v>6507</v>
      </c>
      <c r="K56" s="41">
        <v>0.4161</v>
      </c>
      <c r="L56" s="4">
        <f t="shared" ref="L56:L58" si="26">J56*K56</f>
        <v>2707.5627</v>
      </c>
      <c r="M56" s="43"/>
      <c r="N56" s="44"/>
    </row>
    <row r="57" s="1" customFormat="1" ht="21" customHeight="1" spans="1:14">
      <c r="A57" s="5"/>
      <c r="B57" s="6"/>
      <c r="C57" s="6"/>
      <c r="D57" s="6"/>
      <c r="E57" s="12"/>
      <c r="F57" s="31"/>
      <c r="G57" s="32"/>
      <c r="H57" s="30" t="s">
        <v>74</v>
      </c>
      <c r="I57" s="43">
        <v>7272</v>
      </c>
      <c r="J57" s="9">
        <v>7272</v>
      </c>
      <c r="K57" s="41">
        <v>0.4161</v>
      </c>
      <c r="L57" s="4">
        <f t="shared" si="26"/>
        <v>3025.8792</v>
      </c>
      <c r="M57" s="43"/>
      <c r="N57" s="44"/>
    </row>
    <row r="58" s="1" customFormat="1" ht="21" customHeight="1" spans="1:14">
      <c r="A58" s="5"/>
      <c r="B58" s="6"/>
      <c r="C58" s="6"/>
      <c r="D58" s="6"/>
      <c r="E58" s="12"/>
      <c r="F58" s="31"/>
      <c r="G58" s="32"/>
      <c r="H58" s="30" t="s">
        <v>75</v>
      </c>
      <c r="I58" s="43">
        <v>8391</v>
      </c>
      <c r="J58" s="9">
        <v>8391</v>
      </c>
      <c r="K58" s="41">
        <v>0.4161</v>
      </c>
      <c r="L58" s="4">
        <f t="shared" si="26"/>
        <v>3491.4951</v>
      </c>
      <c r="M58" s="43"/>
      <c r="N58" s="44"/>
    </row>
    <row r="59" s="1" customFormat="1" ht="21" customHeight="1" spans="1:14">
      <c r="A59" s="5"/>
      <c r="B59" s="6"/>
      <c r="C59" s="6"/>
      <c r="D59" s="6"/>
      <c r="E59" s="12"/>
      <c r="F59" s="33"/>
      <c r="G59" s="34"/>
      <c r="H59" s="27" t="s">
        <v>24</v>
      </c>
      <c r="I59" s="42">
        <f t="shared" ref="I59:L59" si="27">SUM(I56:I58)</f>
        <v>22170</v>
      </c>
      <c r="J59" s="9">
        <f t="shared" si="27"/>
        <v>22170</v>
      </c>
      <c r="K59" s="41">
        <v>0.4161</v>
      </c>
      <c r="L59" s="5">
        <f t="shared" si="27"/>
        <v>9224.937</v>
      </c>
      <c r="M59" s="43">
        <v>15162.063</v>
      </c>
      <c r="N59" s="44"/>
    </row>
    <row r="60" s="1" customFormat="1" ht="33" customHeight="1" spans="1:14">
      <c r="A60" s="13" t="s">
        <v>63</v>
      </c>
      <c r="B60" s="14"/>
      <c r="C60" s="14"/>
      <c r="D60" s="15"/>
      <c r="E60" s="16">
        <v>983.6</v>
      </c>
      <c r="F60" s="37"/>
      <c r="G60" s="38"/>
      <c r="H60" s="37"/>
      <c r="I60" s="40">
        <v>336160</v>
      </c>
      <c r="J60" s="50">
        <v>333998</v>
      </c>
      <c r="K60" s="41">
        <v>0.4161</v>
      </c>
      <c r="L60" s="40">
        <f>J60*K60</f>
        <v>138976.5678</v>
      </c>
      <c r="M60" s="40">
        <f>SUM(M5:M59)</f>
        <v>230799.4322</v>
      </c>
      <c r="N60" s="44"/>
    </row>
  </sheetData>
  <mergeCells count="92">
    <mergeCell ref="A1:N1"/>
    <mergeCell ref="A2:L2"/>
    <mergeCell ref="A60:D60"/>
    <mergeCell ref="F60:H60"/>
    <mergeCell ref="A4:A7"/>
    <mergeCell ref="A8:A11"/>
    <mergeCell ref="A12:A15"/>
    <mergeCell ref="A16:A19"/>
    <mergeCell ref="A20:A31"/>
    <mergeCell ref="A32:A35"/>
    <mergeCell ref="A36:A39"/>
    <mergeCell ref="A40:A43"/>
    <mergeCell ref="A44:A47"/>
    <mergeCell ref="A48:A51"/>
    <mergeCell ref="A52:A55"/>
    <mergeCell ref="A56:A59"/>
    <mergeCell ref="B4:B7"/>
    <mergeCell ref="B8:B11"/>
    <mergeCell ref="B12:B15"/>
    <mergeCell ref="B16:B19"/>
    <mergeCell ref="B20:B31"/>
    <mergeCell ref="B32:B35"/>
    <mergeCell ref="B36:B39"/>
    <mergeCell ref="B40:B43"/>
    <mergeCell ref="B44:B47"/>
    <mergeCell ref="B48:B51"/>
    <mergeCell ref="B52:B55"/>
    <mergeCell ref="B56:B59"/>
    <mergeCell ref="C4:C7"/>
    <mergeCell ref="C8:C11"/>
    <mergeCell ref="C12:C15"/>
    <mergeCell ref="C16:C19"/>
    <mergeCell ref="C20:C31"/>
    <mergeCell ref="C32:C35"/>
    <mergeCell ref="C36:C39"/>
    <mergeCell ref="C40:C43"/>
    <mergeCell ref="C44:C47"/>
    <mergeCell ref="C48:C51"/>
    <mergeCell ref="C52:C55"/>
    <mergeCell ref="C56:C59"/>
    <mergeCell ref="D4:D7"/>
    <mergeCell ref="D8:D11"/>
    <mergeCell ref="D12:D15"/>
    <mergeCell ref="D16:D19"/>
    <mergeCell ref="D20:D31"/>
    <mergeCell ref="D32:D35"/>
    <mergeCell ref="D36:D39"/>
    <mergeCell ref="D40:D43"/>
    <mergeCell ref="D44:D47"/>
    <mergeCell ref="D48:D51"/>
    <mergeCell ref="D52:D55"/>
    <mergeCell ref="D56:D59"/>
    <mergeCell ref="E4:E7"/>
    <mergeCell ref="E8:E11"/>
    <mergeCell ref="E12:E15"/>
    <mergeCell ref="E16:E19"/>
    <mergeCell ref="E20:E31"/>
    <mergeCell ref="E32:E35"/>
    <mergeCell ref="E36:E39"/>
    <mergeCell ref="E40:E43"/>
    <mergeCell ref="E44:E47"/>
    <mergeCell ref="E48:E51"/>
    <mergeCell ref="E52:E55"/>
    <mergeCell ref="E56:E59"/>
    <mergeCell ref="F4:F7"/>
    <mergeCell ref="F8:F11"/>
    <mergeCell ref="F12:F15"/>
    <mergeCell ref="F16:F19"/>
    <mergeCell ref="F20:F23"/>
    <mergeCell ref="F24:F27"/>
    <mergeCell ref="F28:F31"/>
    <mergeCell ref="F32:F35"/>
    <mergeCell ref="F36:F39"/>
    <mergeCell ref="F40:F43"/>
    <mergeCell ref="F44:F47"/>
    <mergeCell ref="F48:F51"/>
    <mergeCell ref="F52:F55"/>
    <mergeCell ref="F56:F59"/>
    <mergeCell ref="G4:G7"/>
    <mergeCell ref="G8:G11"/>
    <mergeCell ref="G12:G15"/>
    <mergeCell ref="G16:G19"/>
    <mergeCell ref="G20:G23"/>
    <mergeCell ref="G24:G27"/>
    <mergeCell ref="G28:G31"/>
    <mergeCell ref="G32:G35"/>
    <mergeCell ref="G36:G39"/>
    <mergeCell ref="G40:G43"/>
    <mergeCell ref="G44:G47"/>
    <mergeCell ref="G48:G51"/>
    <mergeCell ref="G52:G55"/>
    <mergeCell ref="G56:G59"/>
  </mergeCells>
  <pageMargins left="0.75" right="0.75" top="1" bottom="1" header="0.511805555555556" footer="0.511805555555556"/>
  <pageSetup paperSize="9" scale="7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abSelected="1" workbookViewId="0">
      <selection activeCell="R17" sqref="R17"/>
    </sheetView>
  </sheetViews>
  <sheetFormatPr defaultColWidth="9" defaultRowHeight="13.5"/>
  <cols>
    <col min="1" max="1" width="3.45833333333333" customWidth="1"/>
    <col min="2" max="2" width="3.09166666666667" customWidth="1"/>
    <col min="3" max="3" width="4.36666666666667" customWidth="1"/>
    <col min="4" max="4" width="12.4583333333333" customWidth="1"/>
    <col min="5" max="5" width="5.275" customWidth="1"/>
    <col min="6" max="6" width="3.90833333333333" style="19" customWidth="1"/>
    <col min="7" max="7" width="4.36666666666667" style="20" customWidth="1"/>
    <col min="8" max="8" width="6.36666666666667" customWidth="1"/>
    <col min="9" max="9" width="11.4583333333333" customWidth="1"/>
    <col min="10" max="10" width="11" style="21" customWidth="1"/>
    <col min="11" max="11" width="10.725" style="21" customWidth="1"/>
    <col min="12" max="13" width="12" customWidth="1"/>
    <col min="14" max="14" width="12.9083333333333" customWidth="1"/>
  </cols>
  <sheetData>
    <row r="1" ht="21" spans="1:14">
      <c r="A1" s="22" t="s">
        <v>76</v>
      </c>
      <c r="B1" s="22"/>
      <c r="C1" s="22"/>
      <c r="D1" s="22"/>
      <c r="E1" s="22"/>
      <c r="F1" s="23"/>
      <c r="G1" s="22"/>
      <c r="H1" s="22"/>
      <c r="I1" s="22"/>
      <c r="J1" s="22"/>
      <c r="K1" s="22"/>
      <c r="L1" s="22"/>
      <c r="M1" s="22"/>
      <c r="N1" s="22"/>
    </row>
    <row r="2" spans="1:14">
      <c r="A2" s="24" t="s">
        <v>77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="1" customFormat="1" ht="48" customHeight="1" spans="1:14">
      <c r="A3" s="4" t="s">
        <v>2</v>
      </c>
      <c r="B3" s="2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26" t="s">
        <v>8</v>
      </c>
      <c r="H3" s="27" t="s">
        <v>9</v>
      </c>
      <c r="I3" s="39" t="s">
        <v>10</v>
      </c>
      <c r="J3" s="39" t="s">
        <v>11</v>
      </c>
      <c r="K3" s="4" t="s">
        <v>12</v>
      </c>
      <c r="L3" s="39" t="s">
        <v>13</v>
      </c>
      <c r="M3" s="39" t="s">
        <v>78</v>
      </c>
      <c r="N3" s="40" t="s">
        <v>15</v>
      </c>
    </row>
    <row r="4" s="1" customFormat="1" ht="21" customHeight="1" spans="1:14">
      <c r="A4" s="5">
        <v>1</v>
      </c>
      <c r="B4" s="6" t="s">
        <v>17</v>
      </c>
      <c r="C4" s="6" t="s">
        <v>18</v>
      </c>
      <c r="D4" s="6" t="s">
        <v>19</v>
      </c>
      <c r="E4" s="6">
        <v>100</v>
      </c>
      <c r="F4" s="28" t="s">
        <v>20</v>
      </c>
      <c r="G4" s="29" t="s">
        <v>79</v>
      </c>
      <c r="H4" s="30" t="s">
        <v>80</v>
      </c>
      <c r="I4" s="9">
        <v>12486</v>
      </c>
      <c r="J4" s="9">
        <v>12486</v>
      </c>
      <c r="K4" s="41">
        <v>0.4161</v>
      </c>
      <c r="L4" s="4">
        <f t="shared" ref="L4:L6" si="0">J4*K4</f>
        <v>5195.4246</v>
      </c>
      <c r="M4" s="4"/>
      <c r="N4" s="16"/>
    </row>
    <row r="5" s="1" customFormat="1" ht="21" customHeight="1" spans="1:14">
      <c r="A5" s="5"/>
      <c r="B5" s="6"/>
      <c r="C5" s="6"/>
      <c r="D5" s="6"/>
      <c r="E5" s="6"/>
      <c r="F5" s="31"/>
      <c r="G5" s="32"/>
      <c r="H5" s="30" t="s">
        <v>81</v>
      </c>
      <c r="I5" s="9">
        <v>8408</v>
      </c>
      <c r="J5" s="9">
        <v>8408</v>
      </c>
      <c r="K5" s="41">
        <v>0.4161</v>
      </c>
      <c r="L5" s="4">
        <f t="shared" si="0"/>
        <v>3498.5688</v>
      </c>
      <c r="M5" s="4"/>
      <c r="N5" s="16"/>
    </row>
    <row r="6" s="1" customFormat="1" ht="21" customHeight="1" spans="1:14">
      <c r="A6" s="5"/>
      <c r="B6" s="6"/>
      <c r="C6" s="6"/>
      <c r="D6" s="6"/>
      <c r="E6" s="6"/>
      <c r="F6" s="31"/>
      <c r="G6" s="32"/>
      <c r="H6" s="30" t="s">
        <v>82</v>
      </c>
      <c r="I6" s="9">
        <v>6837</v>
      </c>
      <c r="J6" s="9">
        <v>6837</v>
      </c>
      <c r="K6" s="41">
        <v>0.4161</v>
      </c>
      <c r="L6" s="4">
        <f t="shared" si="0"/>
        <v>2844.8757</v>
      </c>
      <c r="M6" s="4"/>
      <c r="N6" s="16"/>
    </row>
    <row r="7" s="1" customFormat="1" ht="21" customHeight="1" spans="1:14">
      <c r="A7" s="5"/>
      <c r="B7" s="6"/>
      <c r="C7" s="6"/>
      <c r="D7" s="6"/>
      <c r="E7" s="6"/>
      <c r="F7" s="33"/>
      <c r="G7" s="34"/>
      <c r="H7" s="27" t="s">
        <v>24</v>
      </c>
      <c r="I7" s="42">
        <f t="shared" ref="I7:L7" si="1">SUM(I4:I6)</f>
        <v>27731</v>
      </c>
      <c r="J7" s="43">
        <f t="shared" si="1"/>
        <v>27731</v>
      </c>
      <c r="K7" s="41">
        <v>0.4161</v>
      </c>
      <c r="L7" s="5">
        <f t="shared" si="1"/>
        <v>11538.8691</v>
      </c>
      <c r="M7" s="43">
        <v>18965.2309</v>
      </c>
      <c r="N7" s="44"/>
    </row>
    <row r="8" s="1" customFormat="1" ht="21" customHeight="1" spans="1:14">
      <c r="A8" s="5">
        <v>2</v>
      </c>
      <c r="B8" s="6" t="s">
        <v>25</v>
      </c>
      <c r="C8" s="6" t="s">
        <v>26</v>
      </c>
      <c r="D8" s="6" t="s">
        <v>27</v>
      </c>
      <c r="E8" s="9">
        <v>61.2</v>
      </c>
      <c r="F8" s="31" t="s">
        <v>28</v>
      </c>
      <c r="G8" s="32" t="s">
        <v>83</v>
      </c>
      <c r="H8" s="30" t="s">
        <v>80</v>
      </c>
      <c r="I8" s="43">
        <v>3508</v>
      </c>
      <c r="J8" s="43">
        <v>3508</v>
      </c>
      <c r="K8" s="41">
        <v>0.4161</v>
      </c>
      <c r="L8" s="4">
        <f t="shared" ref="L8:L10" si="2">J8*K8</f>
        <v>1459.6788</v>
      </c>
      <c r="M8" s="43"/>
      <c r="N8" s="44"/>
    </row>
    <row r="9" s="1" customFormat="1" ht="21" customHeight="1" spans="1:14">
      <c r="A9" s="5"/>
      <c r="B9" s="6"/>
      <c r="C9" s="6"/>
      <c r="D9" s="6"/>
      <c r="E9" s="9"/>
      <c r="F9" s="31"/>
      <c r="G9" s="32"/>
      <c r="H9" s="30" t="s">
        <v>81</v>
      </c>
      <c r="I9" s="43">
        <v>3961</v>
      </c>
      <c r="J9" s="43">
        <v>3961</v>
      </c>
      <c r="K9" s="41">
        <v>0.4161</v>
      </c>
      <c r="L9" s="4">
        <f t="shared" si="2"/>
        <v>1648.1721</v>
      </c>
      <c r="M9" s="43"/>
      <c r="N9" s="44"/>
    </row>
    <row r="10" s="1" customFormat="1" ht="21" customHeight="1" spans="1:14">
      <c r="A10" s="5"/>
      <c r="B10" s="6"/>
      <c r="C10" s="6"/>
      <c r="D10" s="6"/>
      <c r="E10" s="9"/>
      <c r="F10" s="31"/>
      <c r="G10" s="32"/>
      <c r="H10" s="30" t="s">
        <v>82</v>
      </c>
      <c r="I10" s="43">
        <v>3078</v>
      </c>
      <c r="J10" s="43">
        <v>3078</v>
      </c>
      <c r="K10" s="41">
        <v>0.4161</v>
      </c>
      <c r="L10" s="4">
        <f t="shared" si="2"/>
        <v>1280.7558</v>
      </c>
      <c r="M10" s="43"/>
      <c r="N10" s="44"/>
    </row>
    <row r="11" s="1" customFormat="1" ht="21" customHeight="1" spans="1:14">
      <c r="A11" s="5"/>
      <c r="B11" s="6"/>
      <c r="C11" s="6"/>
      <c r="D11" s="6"/>
      <c r="E11" s="9"/>
      <c r="F11" s="33"/>
      <c r="G11" s="34"/>
      <c r="H11" s="27" t="s">
        <v>24</v>
      </c>
      <c r="I11" s="42">
        <f t="shared" ref="I11:L11" si="3">SUM(I8:I10)</f>
        <v>10547</v>
      </c>
      <c r="J11" s="43">
        <f t="shared" si="3"/>
        <v>10547</v>
      </c>
      <c r="K11" s="41">
        <v>0.4161</v>
      </c>
      <c r="L11" s="5">
        <f t="shared" si="3"/>
        <v>4388.6067</v>
      </c>
      <c r="M11" s="43">
        <v>7213.0933</v>
      </c>
      <c r="N11" s="44"/>
    </row>
    <row r="12" s="1" customFormat="1" ht="21" customHeight="1" spans="1:14">
      <c r="A12" s="5">
        <v>3</v>
      </c>
      <c r="B12" s="6" t="s">
        <v>29</v>
      </c>
      <c r="C12" s="6" t="s">
        <v>18</v>
      </c>
      <c r="D12" s="6" t="s">
        <v>30</v>
      </c>
      <c r="E12" s="9">
        <v>100</v>
      </c>
      <c r="F12" s="31" t="s">
        <v>31</v>
      </c>
      <c r="G12" s="32" t="s">
        <v>84</v>
      </c>
      <c r="H12" s="30" t="s">
        <v>80</v>
      </c>
      <c r="I12" s="43">
        <v>7885</v>
      </c>
      <c r="J12" s="43">
        <v>7885</v>
      </c>
      <c r="K12" s="41">
        <v>0.4161</v>
      </c>
      <c r="L12" s="4">
        <f t="shared" ref="L12:L14" si="4">J12*K12</f>
        <v>3280.9485</v>
      </c>
      <c r="M12" s="43"/>
      <c r="N12" s="44"/>
    </row>
    <row r="13" s="1" customFormat="1" ht="21" customHeight="1" spans="1:14">
      <c r="A13" s="5"/>
      <c r="B13" s="6"/>
      <c r="C13" s="6"/>
      <c r="D13" s="6"/>
      <c r="E13" s="9"/>
      <c r="F13" s="31"/>
      <c r="G13" s="32"/>
      <c r="H13" s="30" t="s">
        <v>81</v>
      </c>
      <c r="I13" s="43">
        <v>5823</v>
      </c>
      <c r="J13" s="43">
        <v>5823</v>
      </c>
      <c r="K13" s="41">
        <v>0.4161</v>
      </c>
      <c r="L13" s="4">
        <f t="shared" si="4"/>
        <v>2422.9503</v>
      </c>
      <c r="M13" s="43"/>
      <c r="N13" s="44"/>
    </row>
    <row r="14" s="1" customFormat="1" ht="21" customHeight="1" spans="1:14">
      <c r="A14" s="5"/>
      <c r="B14" s="6"/>
      <c r="C14" s="6"/>
      <c r="D14" s="6"/>
      <c r="E14" s="9"/>
      <c r="F14" s="31"/>
      <c r="G14" s="32"/>
      <c r="H14" s="30" t="s">
        <v>82</v>
      </c>
      <c r="I14" s="43">
        <v>6158</v>
      </c>
      <c r="J14" s="43">
        <v>6158</v>
      </c>
      <c r="K14" s="41">
        <v>0.4161</v>
      </c>
      <c r="L14" s="4">
        <f t="shared" si="4"/>
        <v>2562.3438</v>
      </c>
      <c r="M14" s="43"/>
      <c r="N14" s="44"/>
    </row>
    <row r="15" s="1" customFormat="1" ht="21" customHeight="1" spans="1:14">
      <c r="A15" s="5"/>
      <c r="B15" s="6"/>
      <c r="C15" s="6"/>
      <c r="D15" s="6"/>
      <c r="E15" s="9"/>
      <c r="F15" s="33"/>
      <c r="G15" s="34"/>
      <c r="H15" s="27" t="s">
        <v>24</v>
      </c>
      <c r="I15" s="42">
        <f t="shared" ref="I15:L15" si="5">SUM(I12:I14)</f>
        <v>19866</v>
      </c>
      <c r="J15" s="43">
        <f t="shared" si="5"/>
        <v>19866</v>
      </c>
      <c r="K15" s="41">
        <v>0.4161</v>
      </c>
      <c r="L15" s="5">
        <f t="shared" si="5"/>
        <v>8266.2426</v>
      </c>
      <c r="M15" s="43">
        <v>13586.3574</v>
      </c>
      <c r="N15" s="44"/>
    </row>
    <row r="16" s="1" customFormat="1" ht="21" customHeight="1" spans="1:14">
      <c r="A16" s="5">
        <v>4</v>
      </c>
      <c r="B16" s="6" t="s">
        <v>32</v>
      </c>
      <c r="C16" s="6" t="s">
        <v>26</v>
      </c>
      <c r="D16" s="6" t="s">
        <v>33</v>
      </c>
      <c r="E16" s="9">
        <v>50</v>
      </c>
      <c r="F16" s="31" t="s">
        <v>34</v>
      </c>
      <c r="G16" s="35" t="s">
        <v>85</v>
      </c>
      <c r="H16" s="30" t="s">
        <v>80</v>
      </c>
      <c r="I16" s="43">
        <v>4711</v>
      </c>
      <c r="J16" s="43">
        <v>4711</v>
      </c>
      <c r="K16" s="41">
        <v>0.4161</v>
      </c>
      <c r="L16" s="4">
        <f t="shared" ref="L16:L18" si="6">J16*K16</f>
        <v>1960.2471</v>
      </c>
      <c r="M16" s="43"/>
      <c r="N16" s="44"/>
    </row>
    <row r="17" s="1" customFormat="1" ht="21" customHeight="1" spans="1:14">
      <c r="A17" s="5"/>
      <c r="B17" s="6"/>
      <c r="C17" s="6"/>
      <c r="D17" s="6"/>
      <c r="E17" s="9"/>
      <c r="F17" s="31"/>
      <c r="G17" s="35"/>
      <c r="H17" s="30" t="s">
        <v>81</v>
      </c>
      <c r="I17" s="43">
        <v>3400</v>
      </c>
      <c r="J17" s="43">
        <v>3400</v>
      </c>
      <c r="K17" s="41">
        <v>0.4161</v>
      </c>
      <c r="L17" s="4">
        <f t="shared" si="6"/>
        <v>1414.74</v>
      </c>
      <c r="M17" s="43"/>
      <c r="N17" s="44"/>
    </row>
    <row r="18" s="1" customFormat="1" ht="21" customHeight="1" spans="1:14">
      <c r="A18" s="5"/>
      <c r="B18" s="6"/>
      <c r="C18" s="6"/>
      <c r="D18" s="6"/>
      <c r="E18" s="9"/>
      <c r="F18" s="31"/>
      <c r="G18" s="35"/>
      <c r="H18" s="30" t="s">
        <v>82</v>
      </c>
      <c r="I18" s="43">
        <v>2568</v>
      </c>
      <c r="J18" s="43">
        <v>2568</v>
      </c>
      <c r="K18" s="41">
        <v>0.4161</v>
      </c>
      <c r="L18" s="4">
        <f t="shared" si="6"/>
        <v>1068.5448</v>
      </c>
      <c r="M18" s="43"/>
      <c r="N18" s="44"/>
    </row>
    <row r="19" s="1" customFormat="1" ht="21" customHeight="1" spans="1:14">
      <c r="A19" s="5"/>
      <c r="B19" s="6"/>
      <c r="C19" s="6"/>
      <c r="D19" s="6"/>
      <c r="E19" s="9"/>
      <c r="F19" s="33"/>
      <c r="G19" s="36"/>
      <c r="H19" s="27" t="s">
        <v>24</v>
      </c>
      <c r="I19" s="42">
        <f t="shared" ref="I19:L19" si="7">SUM(I16:I18)</f>
        <v>10679</v>
      </c>
      <c r="J19" s="43">
        <f t="shared" si="7"/>
        <v>10679</v>
      </c>
      <c r="K19" s="41">
        <v>0.4161</v>
      </c>
      <c r="L19" s="5">
        <f t="shared" si="7"/>
        <v>4443.5319</v>
      </c>
      <c r="M19" s="43">
        <v>7303.3681</v>
      </c>
      <c r="N19" s="44"/>
    </row>
    <row r="20" s="1" customFormat="1" ht="21" customHeight="1" spans="1:14">
      <c r="A20" s="5">
        <v>5</v>
      </c>
      <c r="B20" s="6" t="s">
        <v>35</v>
      </c>
      <c r="C20" s="6" t="s">
        <v>18</v>
      </c>
      <c r="D20" s="6" t="s">
        <v>36</v>
      </c>
      <c r="E20" s="9">
        <v>90</v>
      </c>
      <c r="F20" s="28" t="s">
        <v>37</v>
      </c>
      <c r="G20" s="29" t="s">
        <v>38</v>
      </c>
      <c r="H20" s="30" t="s">
        <v>80</v>
      </c>
      <c r="I20" s="43">
        <v>3491</v>
      </c>
      <c r="J20" s="43">
        <v>3491</v>
      </c>
      <c r="K20" s="41">
        <v>0.4161</v>
      </c>
      <c r="L20" s="4">
        <f t="shared" ref="L20:L22" si="8">J20*K20</f>
        <v>1452.6051</v>
      </c>
      <c r="M20" s="43"/>
      <c r="N20" s="44"/>
    </row>
    <row r="21" s="1" customFormat="1" ht="21" customHeight="1" spans="1:14">
      <c r="A21" s="5"/>
      <c r="B21" s="6"/>
      <c r="C21" s="6"/>
      <c r="D21" s="6"/>
      <c r="E21" s="9"/>
      <c r="F21" s="31"/>
      <c r="G21" s="32"/>
      <c r="H21" s="30" t="s">
        <v>81</v>
      </c>
      <c r="I21" s="43">
        <v>2381</v>
      </c>
      <c r="J21" s="43">
        <v>2381</v>
      </c>
      <c r="K21" s="41">
        <v>0.4161</v>
      </c>
      <c r="L21" s="4">
        <f t="shared" si="8"/>
        <v>990.7341</v>
      </c>
      <c r="M21" s="43"/>
      <c r="N21" s="44"/>
    </row>
    <row r="22" s="1" customFormat="1" ht="21" customHeight="1" spans="1:14">
      <c r="A22" s="5"/>
      <c r="B22" s="6"/>
      <c r="C22" s="6"/>
      <c r="D22" s="6"/>
      <c r="E22" s="9"/>
      <c r="F22" s="31"/>
      <c r="G22" s="32"/>
      <c r="H22" s="30" t="s">
        <v>82</v>
      </c>
      <c r="I22" s="43">
        <v>1919</v>
      </c>
      <c r="J22" s="43">
        <v>1919</v>
      </c>
      <c r="K22" s="41">
        <v>0.4161</v>
      </c>
      <c r="L22" s="4">
        <f t="shared" si="8"/>
        <v>798.4959</v>
      </c>
      <c r="M22" s="43"/>
      <c r="N22" s="44"/>
    </row>
    <row r="23" s="1" customFormat="1" ht="21" customHeight="1" spans="1:14">
      <c r="A23" s="5"/>
      <c r="B23" s="6"/>
      <c r="C23" s="6"/>
      <c r="D23" s="6"/>
      <c r="E23" s="9"/>
      <c r="F23" s="33"/>
      <c r="G23" s="34"/>
      <c r="H23" s="27" t="s">
        <v>24</v>
      </c>
      <c r="I23" s="42">
        <f t="shared" ref="I23:L23" si="9">SUM(I20:I22)</f>
        <v>7791</v>
      </c>
      <c r="J23" s="43">
        <f t="shared" si="9"/>
        <v>7791</v>
      </c>
      <c r="K23" s="41">
        <v>0.4161</v>
      </c>
      <c r="L23" s="5">
        <f t="shared" si="9"/>
        <v>3241.8351</v>
      </c>
      <c r="M23" s="43">
        <v>5328.2649</v>
      </c>
      <c r="N23" s="44"/>
    </row>
    <row r="24" s="1" customFormat="1" ht="21" customHeight="1" spans="1:14">
      <c r="A24" s="5"/>
      <c r="B24" s="6"/>
      <c r="C24" s="6"/>
      <c r="D24" s="6"/>
      <c r="E24" s="9"/>
      <c r="F24" s="31" t="s">
        <v>37</v>
      </c>
      <c r="G24" s="32" t="s">
        <v>39</v>
      </c>
      <c r="H24" s="30" t="s">
        <v>80</v>
      </c>
      <c r="I24" s="43">
        <v>2292</v>
      </c>
      <c r="J24" s="43">
        <v>1702</v>
      </c>
      <c r="K24" s="41">
        <v>0.4161</v>
      </c>
      <c r="L24" s="4">
        <f t="shared" ref="L24:L26" si="10">J24*K24</f>
        <v>708.2022</v>
      </c>
      <c r="M24" s="43"/>
      <c r="N24" s="44"/>
    </row>
    <row r="25" s="1" customFormat="1" ht="21" customHeight="1" spans="1:14">
      <c r="A25" s="5"/>
      <c r="B25" s="6"/>
      <c r="C25" s="6"/>
      <c r="D25" s="6"/>
      <c r="E25" s="9"/>
      <c r="F25" s="31"/>
      <c r="G25" s="32"/>
      <c r="H25" s="30" t="s">
        <v>81</v>
      </c>
      <c r="I25" s="43">
        <v>1801</v>
      </c>
      <c r="J25" s="43">
        <v>1481</v>
      </c>
      <c r="K25" s="41">
        <v>0.4161</v>
      </c>
      <c r="L25" s="4">
        <f t="shared" si="10"/>
        <v>616.2441</v>
      </c>
      <c r="M25" s="43"/>
      <c r="N25" s="44"/>
    </row>
    <row r="26" s="1" customFormat="1" ht="21" customHeight="1" spans="1:14">
      <c r="A26" s="5"/>
      <c r="B26" s="6"/>
      <c r="C26" s="6"/>
      <c r="D26" s="6"/>
      <c r="E26" s="9"/>
      <c r="F26" s="31"/>
      <c r="G26" s="32"/>
      <c r="H26" s="30" t="s">
        <v>82</v>
      </c>
      <c r="I26" s="43">
        <v>1096</v>
      </c>
      <c r="J26" s="43">
        <v>765</v>
      </c>
      <c r="K26" s="41">
        <v>0.4161</v>
      </c>
      <c r="L26" s="4">
        <f t="shared" si="10"/>
        <v>318.3165</v>
      </c>
      <c r="M26" s="43"/>
      <c r="N26" s="44"/>
    </row>
    <row r="27" s="1" customFormat="1" ht="21" customHeight="1" spans="1:14">
      <c r="A27" s="5"/>
      <c r="B27" s="6"/>
      <c r="C27" s="6"/>
      <c r="D27" s="6"/>
      <c r="E27" s="9"/>
      <c r="F27" s="33"/>
      <c r="G27" s="34"/>
      <c r="H27" s="27" t="s">
        <v>24</v>
      </c>
      <c r="I27" s="42">
        <f t="shared" ref="I27:L27" si="11">SUM(I24:I26)</f>
        <v>5189</v>
      </c>
      <c r="J27" s="9">
        <f t="shared" si="11"/>
        <v>3948</v>
      </c>
      <c r="K27" s="41">
        <v>0.4161</v>
      </c>
      <c r="L27" s="5">
        <f t="shared" si="11"/>
        <v>1642.7628</v>
      </c>
      <c r="M27" s="43">
        <v>4065.1372</v>
      </c>
      <c r="N27" s="44"/>
    </row>
    <row r="28" s="1" customFormat="1" ht="21" customHeight="1" spans="1:14">
      <c r="A28" s="5"/>
      <c r="B28" s="6"/>
      <c r="C28" s="6"/>
      <c r="D28" s="6"/>
      <c r="E28" s="9"/>
      <c r="F28" s="28" t="s">
        <v>40</v>
      </c>
      <c r="G28" s="29" t="s">
        <v>41</v>
      </c>
      <c r="H28" s="30" t="s">
        <v>80</v>
      </c>
      <c r="I28" s="43">
        <v>3326</v>
      </c>
      <c r="J28" s="43">
        <v>3326</v>
      </c>
      <c r="K28" s="41">
        <v>0.4161</v>
      </c>
      <c r="L28" s="4">
        <f t="shared" ref="L28:L30" si="12">J28*K28</f>
        <v>1383.9486</v>
      </c>
      <c r="M28" s="43"/>
      <c r="N28" s="44"/>
    </row>
    <row r="29" s="1" customFormat="1" ht="21" customHeight="1" spans="1:14">
      <c r="A29" s="5"/>
      <c r="B29" s="6"/>
      <c r="C29" s="6"/>
      <c r="D29" s="6"/>
      <c r="E29" s="9"/>
      <c r="F29" s="31"/>
      <c r="G29" s="32"/>
      <c r="H29" s="30" t="s">
        <v>81</v>
      </c>
      <c r="I29" s="43">
        <v>2202</v>
      </c>
      <c r="J29" s="43">
        <v>2202</v>
      </c>
      <c r="K29" s="41">
        <v>0.4161</v>
      </c>
      <c r="L29" s="4">
        <f t="shared" si="12"/>
        <v>916.2522</v>
      </c>
      <c r="M29" s="43"/>
      <c r="N29" s="44"/>
    </row>
    <row r="30" s="1" customFormat="1" ht="21" customHeight="1" spans="1:14">
      <c r="A30" s="5"/>
      <c r="B30" s="6"/>
      <c r="C30" s="6"/>
      <c r="D30" s="6"/>
      <c r="E30" s="9"/>
      <c r="F30" s="31"/>
      <c r="G30" s="32"/>
      <c r="H30" s="30" t="s">
        <v>82</v>
      </c>
      <c r="I30" s="43">
        <v>1784</v>
      </c>
      <c r="J30" s="43">
        <v>1784</v>
      </c>
      <c r="K30" s="41">
        <v>0.4161</v>
      </c>
      <c r="L30" s="4">
        <f t="shared" si="12"/>
        <v>742.3224</v>
      </c>
      <c r="M30" s="43"/>
      <c r="N30" s="44"/>
    </row>
    <row r="31" s="1" customFormat="1" ht="21" customHeight="1" spans="1:14">
      <c r="A31" s="5"/>
      <c r="B31" s="6"/>
      <c r="C31" s="6"/>
      <c r="D31" s="6"/>
      <c r="E31" s="9"/>
      <c r="F31" s="33"/>
      <c r="G31" s="34"/>
      <c r="H31" s="27" t="s">
        <v>24</v>
      </c>
      <c r="I31" s="42">
        <f t="shared" ref="I31:L31" si="13">SUM(I28:I30)</f>
        <v>7312</v>
      </c>
      <c r="J31" s="43">
        <f t="shared" si="13"/>
        <v>7312</v>
      </c>
      <c r="K31" s="41">
        <v>0.4161</v>
      </c>
      <c r="L31" s="5">
        <f t="shared" si="13"/>
        <v>3042.5232</v>
      </c>
      <c r="M31" s="43">
        <v>5000.6768</v>
      </c>
      <c r="N31" s="45"/>
    </row>
    <row r="32" s="1" customFormat="1" ht="21" customHeight="1" spans="1:14">
      <c r="A32" s="5">
        <v>6</v>
      </c>
      <c r="B32" s="6" t="s">
        <v>42</v>
      </c>
      <c r="C32" s="6" t="s">
        <v>26</v>
      </c>
      <c r="D32" s="6" t="s">
        <v>43</v>
      </c>
      <c r="E32" s="9">
        <v>100</v>
      </c>
      <c r="F32" s="31" t="s">
        <v>44</v>
      </c>
      <c r="G32" s="32" t="s">
        <v>45</v>
      </c>
      <c r="H32" s="30" t="s">
        <v>80</v>
      </c>
      <c r="I32" s="43">
        <v>10623</v>
      </c>
      <c r="J32" s="43">
        <v>10623</v>
      </c>
      <c r="K32" s="41">
        <v>0.4161</v>
      </c>
      <c r="L32" s="4">
        <f t="shared" ref="L32:L34" si="14">J32*K32</f>
        <v>4420.2303</v>
      </c>
      <c r="M32" s="43"/>
      <c r="N32" s="45"/>
    </row>
    <row r="33" s="1" customFormat="1" ht="21" customHeight="1" spans="1:14">
      <c r="A33" s="5"/>
      <c r="B33" s="6"/>
      <c r="C33" s="6"/>
      <c r="D33" s="6"/>
      <c r="E33" s="9"/>
      <c r="F33" s="31"/>
      <c r="G33" s="32"/>
      <c r="H33" s="30" t="s">
        <v>81</v>
      </c>
      <c r="I33" s="43">
        <v>7224</v>
      </c>
      <c r="J33" s="43">
        <v>7224</v>
      </c>
      <c r="K33" s="41">
        <v>0.4161</v>
      </c>
      <c r="L33" s="4">
        <f t="shared" si="14"/>
        <v>3005.9064</v>
      </c>
      <c r="M33" s="43"/>
      <c r="N33" s="45"/>
    </row>
    <row r="34" s="1" customFormat="1" ht="21" customHeight="1" spans="1:14">
      <c r="A34" s="5"/>
      <c r="B34" s="6"/>
      <c r="C34" s="6"/>
      <c r="D34" s="6"/>
      <c r="E34" s="9"/>
      <c r="F34" s="31"/>
      <c r="G34" s="32"/>
      <c r="H34" s="30" t="s">
        <v>82</v>
      </c>
      <c r="I34" s="43">
        <v>6441</v>
      </c>
      <c r="J34" s="43">
        <v>6441</v>
      </c>
      <c r="K34" s="41">
        <v>0.4161</v>
      </c>
      <c r="L34" s="4">
        <f t="shared" si="14"/>
        <v>2680.1001</v>
      </c>
      <c r="M34" s="43"/>
      <c r="N34" s="45"/>
    </row>
    <row r="35" s="1" customFormat="1" ht="21" customHeight="1" spans="1:14">
      <c r="A35" s="5"/>
      <c r="B35" s="6"/>
      <c r="C35" s="6"/>
      <c r="D35" s="6"/>
      <c r="E35" s="9"/>
      <c r="F35" s="33"/>
      <c r="G35" s="34"/>
      <c r="H35" s="27" t="s">
        <v>24</v>
      </c>
      <c r="I35" s="42">
        <f t="shared" ref="I35:L35" si="15">SUM(I32:I34)</f>
        <v>24288</v>
      </c>
      <c r="J35" s="43">
        <f t="shared" si="15"/>
        <v>24288</v>
      </c>
      <c r="K35" s="41">
        <v>0.4161</v>
      </c>
      <c r="L35" s="5">
        <f t="shared" si="15"/>
        <v>10106.2368</v>
      </c>
      <c r="M35" s="43">
        <v>16610.5632</v>
      </c>
      <c r="N35" s="44"/>
    </row>
    <row r="36" s="1" customFormat="1" ht="21" customHeight="1" spans="1:14">
      <c r="A36" s="5">
        <v>7</v>
      </c>
      <c r="B36" s="6" t="s">
        <v>46</v>
      </c>
      <c r="C36" s="6" t="s">
        <v>18</v>
      </c>
      <c r="D36" s="6" t="s">
        <v>47</v>
      </c>
      <c r="E36" s="9">
        <v>100</v>
      </c>
      <c r="F36" s="31" t="s">
        <v>44</v>
      </c>
      <c r="G36" s="29">
        <v>6836932182</v>
      </c>
      <c r="H36" s="30" t="s">
        <v>80</v>
      </c>
      <c r="I36" s="43">
        <v>12119</v>
      </c>
      <c r="J36" s="43">
        <v>12119</v>
      </c>
      <c r="K36" s="41">
        <v>0.4161</v>
      </c>
      <c r="L36" s="4">
        <f t="shared" ref="L36:L38" si="16">J36*K36</f>
        <v>5042.7159</v>
      </c>
      <c r="M36" s="43"/>
      <c r="N36" s="44"/>
    </row>
    <row r="37" s="1" customFormat="1" ht="21" customHeight="1" spans="1:14">
      <c r="A37" s="5"/>
      <c r="B37" s="6"/>
      <c r="C37" s="6"/>
      <c r="D37" s="6"/>
      <c r="E37" s="9"/>
      <c r="F37" s="31"/>
      <c r="G37" s="32"/>
      <c r="H37" s="30" t="s">
        <v>81</v>
      </c>
      <c r="I37" s="43">
        <v>8138</v>
      </c>
      <c r="J37" s="43">
        <v>8138</v>
      </c>
      <c r="K37" s="41">
        <v>0.4161</v>
      </c>
      <c r="L37" s="4">
        <f t="shared" si="16"/>
        <v>3386.2218</v>
      </c>
      <c r="M37" s="43"/>
      <c r="N37" s="44"/>
    </row>
    <row r="38" s="1" customFormat="1" ht="21" customHeight="1" spans="1:14">
      <c r="A38" s="5"/>
      <c r="B38" s="6"/>
      <c r="C38" s="6"/>
      <c r="D38" s="6"/>
      <c r="E38" s="9"/>
      <c r="F38" s="31"/>
      <c r="G38" s="32"/>
      <c r="H38" s="30" t="s">
        <v>82</v>
      </c>
      <c r="I38" s="43">
        <v>6685</v>
      </c>
      <c r="J38" s="43">
        <v>6685</v>
      </c>
      <c r="K38" s="41">
        <v>0.4161</v>
      </c>
      <c r="L38" s="4">
        <f t="shared" si="16"/>
        <v>2781.6285</v>
      </c>
      <c r="M38" s="43"/>
      <c r="N38" s="44"/>
    </row>
    <row r="39" s="1" customFormat="1" ht="21" customHeight="1" spans="1:14">
      <c r="A39" s="5"/>
      <c r="B39" s="6"/>
      <c r="C39" s="6"/>
      <c r="D39" s="6"/>
      <c r="E39" s="9"/>
      <c r="F39" s="33"/>
      <c r="G39" s="34"/>
      <c r="H39" s="27" t="s">
        <v>24</v>
      </c>
      <c r="I39" s="42">
        <f t="shared" ref="I39:L39" si="17">SUM(I36:I38)</f>
        <v>26942</v>
      </c>
      <c r="J39" s="43">
        <f t="shared" si="17"/>
        <v>26942</v>
      </c>
      <c r="K39" s="41">
        <v>0.4161</v>
      </c>
      <c r="L39" s="5">
        <f t="shared" si="17"/>
        <v>11210.5662</v>
      </c>
      <c r="M39" s="43">
        <v>18425.6338</v>
      </c>
      <c r="N39" s="44"/>
    </row>
    <row r="40" s="1" customFormat="1" ht="21" customHeight="1" spans="1:14">
      <c r="A40" s="5">
        <v>8</v>
      </c>
      <c r="B40" s="6" t="s">
        <v>48</v>
      </c>
      <c r="C40" s="6" t="s">
        <v>18</v>
      </c>
      <c r="D40" s="6" t="s">
        <v>49</v>
      </c>
      <c r="E40" s="9">
        <v>98.8</v>
      </c>
      <c r="F40" s="28" t="s">
        <v>50</v>
      </c>
      <c r="G40" s="29" t="s">
        <v>51</v>
      </c>
      <c r="H40" s="30" t="s">
        <v>80</v>
      </c>
      <c r="I40" s="43">
        <v>9370</v>
      </c>
      <c r="J40" s="43">
        <v>9370</v>
      </c>
      <c r="K40" s="41">
        <v>0.4161</v>
      </c>
      <c r="L40" s="4">
        <f t="shared" ref="L40:L42" si="18">J40*K40</f>
        <v>3898.857</v>
      </c>
      <c r="M40" s="43"/>
      <c r="N40" s="44"/>
    </row>
    <row r="41" s="1" customFormat="1" ht="21" customHeight="1" spans="1:14">
      <c r="A41" s="5"/>
      <c r="B41" s="6"/>
      <c r="C41" s="6"/>
      <c r="D41" s="6"/>
      <c r="E41" s="9"/>
      <c r="F41" s="31"/>
      <c r="G41" s="32"/>
      <c r="H41" s="30" t="s">
        <v>81</v>
      </c>
      <c r="I41" s="43">
        <v>7178</v>
      </c>
      <c r="J41" s="43">
        <v>7178</v>
      </c>
      <c r="K41" s="41">
        <v>0.4161</v>
      </c>
      <c r="L41" s="4">
        <f t="shared" si="18"/>
        <v>2986.7658</v>
      </c>
      <c r="M41" s="43"/>
      <c r="N41" s="44"/>
    </row>
    <row r="42" s="1" customFormat="1" ht="21" customHeight="1" spans="1:14">
      <c r="A42" s="5"/>
      <c r="B42" s="6"/>
      <c r="C42" s="6"/>
      <c r="D42" s="6"/>
      <c r="E42" s="9"/>
      <c r="F42" s="31"/>
      <c r="G42" s="32"/>
      <c r="H42" s="30" t="s">
        <v>82</v>
      </c>
      <c r="I42" s="43">
        <v>6281</v>
      </c>
      <c r="J42" s="43">
        <v>6281</v>
      </c>
      <c r="K42" s="41">
        <v>0.4161</v>
      </c>
      <c r="L42" s="4">
        <f t="shared" si="18"/>
        <v>2613.5241</v>
      </c>
      <c r="M42" s="43"/>
      <c r="N42" s="44"/>
    </row>
    <row r="43" s="1" customFormat="1" ht="21" customHeight="1" spans="1:14">
      <c r="A43" s="5"/>
      <c r="B43" s="6"/>
      <c r="C43" s="6"/>
      <c r="D43" s="6"/>
      <c r="E43" s="9"/>
      <c r="F43" s="33"/>
      <c r="G43" s="34"/>
      <c r="H43" s="27" t="s">
        <v>24</v>
      </c>
      <c r="I43" s="42">
        <f t="shared" ref="I43:L43" si="19">SUM(I40:I42)</f>
        <v>22829</v>
      </c>
      <c r="J43" s="43">
        <f t="shared" si="19"/>
        <v>22829</v>
      </c>
      <c r="K43" s="41">
        <v>0.4161</v>
      </c>
      <c r="L43" s="5">
        <f t="shared" si="19"/>
        <v>9499.1469</v>
      </c>
      <c r="M43" s="43">
        <v>15612.7531</v>
      </c>
      <c r="N43" s="44"/>
    </row>
    <row r="44" s="1" customFormat="1" ht="21" customHeight="1" spans="1:14">
      <c r="A44" s="5">
        <v>9</v>
      </c>
      <c r="B44" s="6" t="s">
        <v>52</v>
      </c>
      <c r="C44" s="6" t="s">
        <v>26</v>
      </c>
      <c r="D44" s="6" t="s">
        <v>53</v>
      </c>
      <c r="E44" s="9">
        <v>60</v>
      </c>
      <c r="F44" s="28" t="s">
        <v>54</v>
      </c>
      <c r="G44" s="29" t="s">
        <v>86</v>
      </c>
      <c r="H44" s="30" t="s">
        <v>80</v>
      </c>
      <c r="I44" s="43">
        <v>4534</v>
      </c>
      <c r="J44" s="43">
        <v>4534</v>
      </c>
      <c r="K44" s="41">
        <v>0.4161</v>
      </c>
      <c r="L44" s="4">
        <f t="shared" ref="L44:L46" si="20">J44*K44</f>
        <v>1886.5974</v>
      </c>
      <c r="M44" s="43"/>
      <c r="N44" s="44"/>
    </row>
    <row r="45" s="1" customFormat="1" ht="21" customHeight="1" spans="1:14">
      <c r="A45" s="5"/>
      <c r="B45" s="6"/>
      <c r="C45" s="6"/>
      <c r="D45" s="6"/>
      <c r="E45" s="9"/>
      <c r="F45" s="31"/>
      <c r="G45" s="32"/>
      <c r="H45" s="30" t="s">
        <v>81</v>
      </c>
      <c r="I45" s="43">
        <v>4679</v>
      </c>
      <c r="J45" s="43">
        <v>4679</v>
      </c>
      <c r="K45" s="41">
        <v>0.4161</v>
      </c>
      <c r="L45" s="4">
        <f t="shared" si="20"/>
        <v>1946.9319</v>
      </c>
      <c r="M45" s="43"/>
      <c r="N45" s="44"/>
    </row>
    <row r="46" s="1" customFormat="1" ht="21" customHeight="1" spans="1:14">
      <c r="A46" s="5"/>
      <c r="B46" s="6"/>
      <c r="C46" s="6"/>
      <c r="D46" s="6"/>
      <c r="E46" s="9"/>
      <c r="F46" s="31"/>
      <c r="G46" s="32"/>
      <c r="H46" s="30" t="s">
        <v>82</v>
      </c>
      <c r="I46" s="43">
        <v>3623</v>
      </c>
      <c r="J46" s="43">
        <v>3623</v>
      </c>
      <c r="K46" s="41">
        <v>0.4161</v>
      </c>
      <c r="L46" s="4">
        <f t="shared" si="20"/>
        <v>1507.5303</v>
      </c>
      <c r="M46" s="43"/>
      <c r="N46" s="44"/>
    </row>
    <row r="47" s="1" customFormat="1" ht="21" customHeight="1" spans="1:14">
      <c r="A47" s="5"/>
      <c r="B47" s="6"/>
      <c r="C47" s="6"/>
      <c r="D47" s="6"/>
      <c r="E47" s="9"/>
      <c r="F47" s="33"/>
      <c r="G47" s="34"/>
      <c r="H47" s="27" t="s">
        <v>24</v>
      </c>
      <c r="I47" s="42">
        <f t="shared" ref="I47:L47" si="21">SUM(I44:I46)</f>
        <v>12836</v>
      </c>
      <c r="J47" s="43">
        <f t="shared" si="21"/>
        <v>12836</v>
      </c>
      <c r="K47" s="41">
        <v>0.4161</v>
      </c>
      <c r="L47" s="5">
        <f t="shared" si="21"/>
        <v>5341.0596</v>
      </c>
      <c r="M47" s="43">
        <v>8778.5404</v>
      </c>
      <c r="N47" s="44"/>
    </row>
    <row r="48" s="1" customFormat="1" ht="21" customHeight="1" spans="1:14">
      <c r="A48" s="5">
        <v>10</v>
      </c>
      <c r="B48" s="6" t="s">
        <v>55</v>
      </c>
      <c r="C48" s="6" t="s">
        <v>18</v>
      </c>
      <c r="D48" s="10" t="s">
        <v>56</v>
      </c>
      <c r="E48" s="6">
        <v>100</v>
      </c>
      <c r="F48" s="31" t="s">
        <v>44</v>
      </c>
      <c r="G48" s="29" t="s">
        <v>87</v>
      </c>
      <c r="H48" s="30" t="s">
        <v>80</v>
      </c>
      <c r="I48" s="43">
        <v>12342</v>
      </c>
      <c r="J48" s="43">
        <v>12342</v>
      </c>
      <c r="K48" s="41">
        <v>0.4161</v>
      </c>
      <c r="L48" s="4">
        <f t="shared" ref="L48:L50" si="22">J48*K48</f>
        <v>5135.5062</v>
      </c>
      <c r="M48" s="43"/>
      <c r="N48" s="44"/>
    </row>
    <row r="49" s="1" customFormat="1" ht="21" customHeight="1" spans="1:14">
      <c r="A49" s="5"/>
      <c r="B49" s="6"/>
      <c r="C49" s="6"/>
      <c r="D49" s="10"/>
      <c r="E49" s="6"/>
      <c r="F49" s="31"/>
      <c r="G49" s="32"/>
      <c r="H49" s="30" t="s">
        <v>81</v>
      </c>
      <c r="I49" s="43">
        <v>8412</v>
      </c>
      <c r="J49" s="43">
        <v>8412</v>
      </c>
      <c r="K49" s="41">
        <v>0.4161</v>
      </c>
      <c r="L49" s="4">
        <f t="shared" si="22"/>
        <v>3500.2332</v>
      </c>
      <c r="M49" s="43"/>
      <c r="N49" s="44"/>
    </row>
    <row r="50" s="1" customFormat="1" ht="21" customHeight="1" spans="1:14">
      <c r="A50" s="5"/>
      <c r="B50" s="6"/>
      <c r="C50" s="6"/>
      <c r="D50" s="10"/>
      <c r="E50" s="6"/>
      <c r="F50" s="31"/>
      <c r="G50" s="32"/>
      <c r="H50" s="30" t="s">
        <v>82</v>
      </c>
      <c r="I50" s="43">
        <v>7056</v>
      </c>
      <c r="J50" s="43">
        <v>7056</v>
      </c>
      <c r="K50" s="41">
        <v>0.4161</v>
      </c>
      <c r="L50" s="4">
        <f t="shared" si="22"/>
        <v>2936.0016</v>
      </c>
      <c r="M50" s="43"/>
      <c r="N50" s="44"/>
    </row>
    <row r="51" s="1" customFormat="1" ht="21" customHeight="1" spans="1:14">
      <c r="A51" s="5"/>
      <c r="B51" s="6"/>
      <c r="C51" s="6"/>
      <c r="D51" s="10"/>
      <c r="E51" s="6"/>
      <c r="F51" s="33"/>
      <c r="G51" s="34"/>
      <c r="H51" s="27" t="s">
        <v>24</v>
      </c>
      <c r="I51" s="42">
        <f t="shared" ref="I51:L51" si="23">SUM(I48:I50)</f>
        <v>27810</v>
      </c>
      <c r="J51" s="43">
        <f t="shared" si="23"/>
        <v>27810</v>
      </c>
      <c r="K51" s="41">
        <v>0.4161</v>
      </c>
      <c r="L51" s="5">
        <f t="shared" si="23"/>
        <v>11571.741</v>
      </c>
      <c r="M51" s="43">
        <v>19019.259</v>
      </c>
      <c r="N51" s="44"/>
    </row>
    <row r="52" s="1" customFormat="1" ht="21" customHeight="1" spans="1:14">
      <c r="A52" s="5">
        <v>11</v>
      </c>
      <c r="B52" s="6" t="s">
        <v>48</v>
      </c>
      <c r="C52" s="6" t="s">
        <v>18</v>
      </c>
      <c r="D52" s="8" t="s">
        <v>59</v>
      </c>
      <c r="E52" s="11">
        <v>60</v>
      </c>
      <c r="F52" s="28" t="s">
        <v>60</v>
      </c>
      <c r="G52" s="29" t="s">
        <v>88</v>
      </c>
      <c r="H52" s="30" t="s">
        <v>80</v>
      </c>
      <c r="I52" s="43">
        <v>6770</v>
      </c>
      <c r="J52" s="43">
        <v>6770</v>
      </c>
      <c r="K52" s="41">
        <v>0.4161</v>
      </c>
      <c r="L52" s="4">
        <f t="shared" ref="L52:L54" si="24">J52*K52</f>
        <v>2816.997</v>
      </c>
      <c r="M52" s="43"/>
      <c r="N52" s="44"/>
    </row>
    <row r="53" s="1" customFormat="1" ht="21" customHeight="1" spans="1:14">
      <c r="A53" s="5"/>
      <c r="B53" s="6"/>
      <c r="C53" s="6"/>
      <c r="D53" s="8"/>
      <c r="E53" s="11"/>
      <c r="F53" s="31"/>
      <c r="G53" s="32"/>
      <c r="H53" s="30" t="s">
        <v>81</v>
      </c>
      <c r="I53" s="43">
        <v>5007</v>
      </c>
      <c r="J53" s="43">
        <v>5007</v>
      </c>
      <c r="K53" s="41">
        <v>0.4161</v>
      </c>
      <c r="L53" s="4">
        <f t="shared" si="24"/>
        <v>2083.4127</v>
      </c>
      <c r="M53" s="43"/>
      <c r="N53" s="44"/>
    </row>
    <row r="54" s="1" customFormat="1" ht="21" customHeight="1" spans="1:14">
      <c r="A54" s="5"/>
      <c r="B54" s="6"/>
      <c r="C54" s="6"/>
      <c r="D54" s="8"/>
      <c r="E54" s="11"/>
      <c r="F54" s="31"/>
      <c r="G54" s="32"/>
      <c r="H54" s="30" t="s">
        <v>82</v>
      </c>
      <c r="I54" s="43">
        <v>4286</v>
      </c>
      <c r="J54" s="43">
        <v>4286</v>
      </c>
      <c r="K54" s="41">
        <v>0.4161</v>
      </c>
      <c r="L54" s="4">
        <f t="shared" si="24"/>
        <v>1783.4046</v>
      </c>
      <c r="M54" s="43"/>
      <c r="N54" s="44"/>
    </row>
    <row r="55" s="1" customFormat="1" ht="21" customHeight="1" spans="1:14">
      <c r="A55" s="5"/>
      <c r="B55" s="6"/>
      <c r="C55" s="6"/>
      <c r="D55" s="8"/>
      <c r="E55" s="11"/>
      <c r="F55" s="33"/>
      <c r="G55" s="34"/>
      <c r="H55" s="27" t="s">
        <v>24</v>
      </c>
      <c r="I55" s="42">
        <f t="shared" ref="I55:L55" si="25">SUM(I52:I54)</f>
        <v>16063</v>
      </c>
      <c r="J55" s="43">
        <f t="shared" si="25"/>
        <v>16063</v>
      </c>
      <c r="K55" s="41">
        <v>0.4161</v>
      </c>
      <c r="L55" s="5">
        <f t="shared" si="25"/>
        <v>6683.8143</v>
      </c>
      <c r="M55" s="43">
        <v>10985.4857</v>
      </c>
      <c r="N55" s="44"/>
    </row>
    <row r="56" s="1" customFormat="1" ht="21" customHeight="1" spans="1:14">
      <c r="A56" s="5">
        <v>12</v>
      </c>
      <c r="B56" s="6" t="s">
        <v>61</v>
      </c>
      <c r="C56" s="6" t="s">
        <v>26</v>
      </c>
      <c r="D56" s="6" t="s">
        <v>62</v>
      </c>
      <c r="E56" s="12">
        <v>63.6</v>
      </c>
      <c r="F56" s="28" t="s">
        <v>60</v>
      </c>
      <c r="G56" s="29" t="s">
        <v>89</v>
      </c>
      <c r="H56" s="30" t="s">
        <v>80</v>
      </c>
      <c r="I56" s="43">
        <v>6795</v>
      </c>
      <c r="J56" s="43">
        <v>6795</v>
      </c>
      <c r="K56" s="41">
        <v>0.4161</v>
      </c>
      <c r="L56" s="4">
        <f t="shared" ref="L56:L58" si="26">J56*K56</f>
        <v>2827.3995</v>
      </c>
      <c r="M56" s="43"/>
      <c r="N56" s="44"/>
    </row>
    <row r="57" s="1" customFormat="1" ht="21" customHeight="1" spans="1:14">
      <c r="A57" s="5"/>
      <c r="B57" s="6"/>
      <c r="C57" s="6"/>
      <c r="D57" s="6"/>
      <c r="E57" s="12"/>
      <c r="F57" s="31"/>
      <c r="G57" s="32"/>
      <c r="H57" s="30" t="s">
        <v>81</v>
      </c>
      <c r="I57" s="43">
        <v>4612</v>
      </c>
      <c r="J57" s="43">
        <v>4612</v>
      </c>
      <c r="K57" s="41">
        <v>0.4161</v>
      </c>
      <c r="L57" s="4">
        <f t="shared" si="26"/>
        <v>1919.0532</v>
      </c>
      <c r="M57" s="43"/>
      <c r="N57" s="44"/>
    </row>
    <row r="58" s="1" customFormat="1" ht="21" customHeight="1" spans="1:14">
      <c r="A58" s="5"/>
      <c r="B58" s="6"/>
      <c r="C58" s="6"/>
      <c r="D58" s="6"/>
      <c r="E58" s="12"/>
      <c r="F58" s="31"/>
      <c r="G58" s="32"/>
      <c r="H58" s="30" t="s">
        <v>82</v>
      </c>
      <c r="I58" s="43">
        <v>3898</v>
      </c>
      <c r="J58" s="43">
        <v>3898</v>
      </c>
      <c r="K58" s="41">
        <v>0.4161</v>
      </c>
      <c r="L58" s="4">
        <f t="shared" si="26"/>
        <v>1621.9578</v>
      </c>
      <c r="M58" s="43"/>
      <c r="N58" s="44"/>
    </row>
    <row r="59" s="1" customFormat="1" ht="21" customHeight="1" spans="1:14">
      <c r="A59" s="5"/>
      <c r="B59" s="6"/>
      <c r="C59" s="6"/>
      <c r="D59" s="6"/>
      <c r="E59" s="12"/>
      <c r="F59" s="33"/>
      <c r="G59" s="34"/>
      <c r="H59" s="27" t="s">
        <v>24</v>
      </c>
      <c r="I59" s="42">
        <f t="shared" ref="I59:L59" si="27">SUM(I56:I58)</f>
        <v>15305</v>
      </c>
      <c r="J59" s="43">
        <f t="shared" si="27"/>
        <v>15305</v>
      </c>
      <c r="K59" s="41">
        <v>0.4161</v>
      </c>
      <c r="L59" s="5">
        <f t="shared" si="27"/>
        <v>6368.4105</v>
      </c>
      <c r="M59" s="43">
        <v>10467.0895</v>
      </c>
      <c r="N59" s="44"/>
    </row>
    <row r="60" s="1" customFormat="1" ht="33" customHeight="1" spans="1:14">
      <c r="A60" s="13" t="s">
        <v>63</v>
      </c>
      <c r="B60" s="14"/>
      <c r="C60" s="14"/>
      <c r="D60" s="15"/>
      <c r="E60" s="16">
        <v>983.6</v>
      </c>
      <c r="F60" s="37"/>
      <c r="G60" s="38"/>
      <c r="H60" s="37"/>
      <c r="I60" s="40">
        <f>I7+I11+I15+I19+I23+I27+I31+I35+I39+I43+I47+I51+I55+I59</f>
        <v>235188</v>
      </c>
      <c r="J60" s="40">
        <f>J7+J11+J15+J19+J23+J27+J31+J35+J39+J43+J47+J51+J55+J59</f>
        <v>233947</v>
      </c>
      <c r="K60" s="41">
        <v>0.4161</v>
      </c>
      <c r="L60" s="40">
        <f>J60*K60</f>
        <v>97345.3467</v>
      </c>
      <c r="M60" s="40">
        <f>SUM(M7:M59)</f>
        <v>161361.4533</v>
      </c>
      <c r="N60" s="44"/>
    </row>
  </sheetData>
  <mergeCells count="91">
    <mergeCell ref="A1:N1"/>
    <mergeCell ref="A60:D60"/>
    <mergeCell ref="F60:H60"/>
    <mergeCell ref="A4:A7"/>
    <mergeCell ref="A8:A11"/>
    <mergeCell ref="A12:A15"/>
    <mergeCell ref="A16:A19"/>
    <mergeCell ref="A20:A31"/>
    <mergeCell ref="A32:A35"/>
    <mergeCell ref="A36:A39"/>
    <mergeCell ref="A40:A43"/>
    <mergeCell ref="A44:A47"/>
    <mergeCell ref="A48:A51"/>
    <mergeCell ref="A52:A55"/>
    <mergeCell ref="A56:A59"/>
    <mergeCell ref="B4:B7"/>
    <mergeCell ref="B8:B11"/>
    <mergeCell ref="B12:B15"/>
    <mergeCell ref="B16:B19"/>
    <mergeCell ref="B20:B31"/>
    <mergeCell ref="B32:B35"/>
    <mergeCell ref="B36:B39"/>
    <mergeCell ref="B40:B43"/>
    <mergeCell ref="B44:B47"/>
    <mergeCell ref="B48:B51"/>
    <mergeCell ref="B52:B55"/>
    <mergeCell ref="B56:B59"/>
    <mergeCell ref="C4:C7"/>
    <mergeCell ref="C8:C11"/>
    <mergeCell ref="C12:C15"/>
    <mergeCell ref="C16:C19"/>
    <mergeCell ref="C20:C31"/>
    <mergeCell ref="C32:C35"/>
    <mergeCell ref="C36:C39"/>
    <mergeCell ref="C40:C43"/>
    <mergeCell ref="C44:C47"/>
    <mergeCell ref="C48:C51"/>
    <mergeCell ref="C52:C55"/>
    <mergeCell ref="C56:C59"/>
    <mergeCell ref="D4:D7"/>
    <mergeCell ref="D8:D11"/>
    <mergeCell ref="D12:D15"/>
    <mergeCell ref="D16:D19"/>
    <mergeCell ref="D20:D31"/>
    <mergeCell ref="D32:D35"/>
    <mergeCell ref="D36:D39"/>
    <mergeCell ref="D40:D43"/>
    <mergeCell ref="D44:D47"/>
    <mergeCell ref="D48:D51"/>
    <mergeCell ref="D52:D55"/>
    <mergeCell ref="D56:D59"/>
    <mergeCell ref="E4:E7"/>
    <mergeCell ref="E8:E11"/>
    <mergeCell ref="E12:E15"/>
    <mergeCell ref="E16:E19"/>
    <mergeCell ref="E20:E31"/>
    <mergeCell ref="E32:E35"/>
    <mergeCell ref="E36:E39"/>
    <mergeCell ref="E40:E43"/>
    <mergeCell ref="E44:E47"/>
    <mergeCell ref="E48:E51"/>
    <mergeCell ref="E52:E55"/>
    <mergeCell ref="E56:E59"/>
    <mergeCell ref="F4:F7"/>
    <mergeCell ref="F8:F11"/>
    <mergeCell ref="F12:F15"/>
    <mergeCell ref="F16:F19"/>
    <mergeCell ref="F20:F23"/>
    <mergeCell ref="F24:F27"/>
    <mergeCell ref="F28:F31"/>
    <mergeCell ref="F32:F35"/>
    <mergeCell ref="F36:F39"/>
    <mergeCell ref="F40:F43"/>
    <mergeCell ref="F44:F47"/>
    <mergeCell ref="F48:F51"/>
    <mergeCell ref="F52:F55"/>
    <mergeCell ref="F56:F59"/>
    <mergeCell ref="G4:G7"/>
    <mergeCell ref="G8:G11"/>
    <mergeCell ref="G12:G15"/>
    <mergeCell ref="G16:G19"/>
    <mergeCell ref="G20:G23"/>
    <mergeCell ref="G24:G27"/>
    <mergeCell ref="G28:G31"/>
    <mergeCell ref="G32:G35"/>
    <mergeCell ref="G36:G39"/>
    <mergeCell ref="G40:G43"/>
    <mergeCell ref="G44:G47"/>
    <mergeCell ref="G48:G51"/>
    <mergeCell ref="G52:G55"/>
    <mergeCell ref="G56:G59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E26" sqref="E26"/>
    </sheetView>
  </sheetViews>
  <sheetFormatPr defaultColWidth="9.90833333333333" defaultRowHeight="13.5"/>
  <cols>
    <col min="1" max="1" width="5.36666666666667" customWidth="1"/>
    <col min="2" max="2" width="8" customWidth="1"/>
    <col min="3" max="3" width="7.09166666666667" customWidth="1"/>
    <col min="4" max="4" width="8" customWidth="1"/>
    <col min="5" max="5" width="30.275" customWidth="1"/>
    <col min="6" max="6" width="21.0916666666667" customWidth="1"/>
    <col min="7" max="7" width="7.725" customWidth="1"/>
    <col min="8" max="8" width="10.725" customWidth="1"/>
    <col min="9" max="9" width="14.725" style="2" customWidth="1"/>
    <col min="10" max="10" width="13.4583333333333" customWidth="1"/>
    <col min="11" max="16343" width="9"/>
  </cols>
  <sheetData>
    <row r="1" ht="38" customHeight="1" spans="1:10">
      <c r="A1" s="3" t="s">
        <v>90</v>
      </c>
      <c r="B1" s="3"/>
      <c r="C1" s="3"/>
      <c r="D1" s="3"/>
      <c r="E1" s="3"/>
      <c r="F1" s="3"/>
      <c r="G1" s="3"/>
      <c r="H1" s="3"/>
      <c r="I1" s="17"/>
      <c r="J1" s="3"/>
    </row>
    <row r="2" s="1" customFormat="1" ht="37" customHeight="1" spans="1:15">
      <c r="A2" s="4" t="s">
        <v>2</v>
      </c>
      <c r="B2" s="4" t="s">
        <v>91</v>
      </c>
      <c r="C2" s="4" t="s">
        <v>92</v>
      </c>
      <c r="D2" s="4" t="s">
        <v>93</v>
      </c>
      <c r="E2" s="4" t="s">
        <v>5</v>
      </c>
      <c r="F2" s="4" t="s">
        <v>94</v>
      </c>
      <c r="G2" s="4" t="s">
        <v>95</v>
      </c>
      <c r="H2" s="4" t="s">
        <v>6</v>
      </c>
      <c r="I2" s="4" t="s">
        <v>8</v>
      </c>
      <c r="J2" s="4" t="s">
        <v>96</v>
      </c>
      <c r="L2" s="18"/>
      <c r="M2" s="18"/>
      <c r="N2" s="18"/>
      <c r="O2" s="18"/>
    </row>
    <row r="3" s="1" customFormat="1" ht="26" customHeight="1" spans="1:15">
      <c r="A3" s="5">
        <v>1</v>
      </c>
      <c r="B3" s="6" t="s">
        <v>97</v>
      </c>
      <c r="C3" s="7" t="s">
        <v>98</v>
      </c>
      <c r="D3" s="7" t="s">
        <v>18</v>
      </c>
      <c r="E3" s="6" t="s">
        <v>19</v>
      </c>
      <c r="F3" s="8" t="s">
        <v>99</v>
      </c>
      <c r="G3" s="9">
        <v>100</v>
      </c>
      <c r="H3" s="9">
        <v>100</v>
      </c>
      <c r="I3" s="9">
        <v>6816075023</v>
      </c>
      <c r="J3" s="9" t="s">
        <v>100</v>
      </c>
      <c r="L3" s="18"/>
      <c r="M3" s="18"/>
      <c r="N3" s="18"/>
      <c r="O3" s="18"/>
    </row>
    <row r="4" s="1" customFormat="1" ht="26" customHeight="1" spans="1:15">
      <c r="A4" s="5">
        <v>2</v>
      </c>
      <c r="B4" s="6" t="s">
        <v>101</v>
      </c>
      <c r="C4" s="7" t="s">
        <v>102</v>
      </c>
      <c r="D4" s="7" t="s">
        <v>26</v>
      </c>
      <c r="E4" s="6" t="s">
        <v>27</v>
      </c>
      <c r="F4" s="8" t="s">
        <v>103</v>
      </c>
      <c r="G4" s="9">
        <v>61.2</v>
      </c>
      <c r="H4" s="9">
        <v>61.2</v>
      </c>
      <c r="I4" s="9">
        <v>6815500546</v>
      </c>
      <c r="J4" s="9" t="s">
        <v>104</v>
      </c>
      <c r="L4" s="18"/>
      <c r="M4" s="18"/>
      <c r="N4" s="18"/>
      <c r="O4" s="18"/>
    </row>
    <row r="5" s="1" customFormat="1" ht="26" customHeight="1" spans="1:15">
      <c r="A5" s="5">
        <v>3</v>
      </c>
      <c r="B5" s="6" t="s">
        <v>105</v>
      </c>
      <c r="C5" s="7" t="s">
        <v>106</v>
      </c>
      <c r="D5" s="7" t="s">
        <v>18</v>
      </c>
      <c r="E5" s="6" t="s">
        <v>30</v>
      </c>
      <c r="F5" s="8" t="s">
        <v>107</v>
      </c>
      <c r="G5" s="9">
        <v>100</v>
      </c>
      <c r="H5" s="9">
        <v>100</v>
      </c>
      <c r="I5" s="9">
        <v>6819537238</v>
      </c>
      <c r="J5" s="9" t="s">
        <v>108</v>
      </c>
      <c r="L5" s="18"/>
      <c r="M5" s="18"/>
      <c r="N5" s="18"/>
      <c r="O5" s="18"/>
    </row>
    <row r="6" s="1" customFormat="1" ht="26" customHeight="1" spans="1:15">
      <c r="A6" s="5">
        <v>4</v>
      </c>
      <c r="B6" s="6" t="s">
        <v>109</v>
      </c>
      <c r="C6" s="7" t="s">
        <v>110</v>
      </c>
      <c r="D6" s="7" t="s">
        <v>26</v>
      </c>
      <c r="E6" s="6" t="s">
        <v>33</v>
      </c>
      <c r="F6" s="8" t="s">
        <v>111</v>
      </c>
      <c r="G6" s="9">
        <v>50</v>
      </c>
      <c r="H6" s="9">
        <v>50</v>
      </c>
      <c r="I6" s="9">
        <v>6819538303</v>
      </c>
      <c r="J6" s="9" t="s">
        <v>112</v>
      </c>
      <c r="L6" s="18"/>
      <c r="M6" s="18"/>
      <c r="N6" s="18"/>
      <c r="O6" s="18"/>
    </row>
    <row r="7" s="1" customFormat="1" ht="21" customHeight="1" spans="1:15">
      <c r="A7" s="5">
        <v>5</v>
      </c>
      <c r="B7" s="6" t="s">
        <v>113</v>
      </c>
      <c r="C7" s="7" t="s">
        <v>114</v>
      </c>
      <c r="D7" s="7" t="s">
        <v>18</v>
      </c>
      <c r="E7" s="6" t="s">
        <v>36</v>
      </c>
      <c r="F7" s="8" t="s">
        <v>115</v>
      </c>
      <c r="G7" s="9">
        <v>90</v>
      </c>
      <c r="H7" s="9">
        <v>90</v>
      </c>
      <c r="I7" s="9">
        <v>6826176237</v>
      </c>
      <c r="J7" s="9" t="s">
        <v>116</v>
      </c>
      <c r="L7" s="18"/>
      <c r="M7" s="18"/>
      <c r="N7" s="18"/>
      <c r="O7" s="18"/>
    </row>
    <row r="8" s="1" customFormat="1" ht="19" customHeight="1" spans="1:15">
      <c r="A8" s="5"/>
      <c r="B8" s="6"/>
      <c r="C8" s="7"/>
      <c r="D8" s="7"/>
      <c r="E8" s="6"/>
      <c r="F8" s="8"/>
      <c r="G8" s="9"/>
      <c r="H8" s="9"/>
      <c r="I8" s="9">
        <v>6826871813</v>
      </c>
      <c r="J8" s="9" t="s">
        <v>117</v>
      </c>
      <c r="L8" s="18"/>
      <c r="M8" s="18"/>
      <c r="N8" s="18"/>
      <c r="O8" s="18"/>
    </row>
    <row r="9" s="1" customFormat="1" ht="19" customHeight="1" spans="1:15">
      <c r="A9" s="5"/>
      <c r="B9" s="6"/>
      <c r="C9" s="7"/>
      <c r="D9" s="7"/>
      <c r="E9" s="6"/>
      <c r="F9" s="8"/>
      <c r="G9" s="9"/>
      <c r="H9" s="9"/>
      <c r="I9" s="9">
        <v>6826865003</v>
      </c>
      <c r="J9" s="9" t="s">
        <v>116</v>
      </c>
      <c r="L9" s="18"/>
      <c r="M9" s="18"/>
      <c r="N9" s="18"/>
      <c r="O9" s="18"/>
    </row>
    <row r="10" s="1" customFormat="1" ht="26" customHeight="1" spans="1:15">
      <c r="A10" s="5">
        <v>6</v>
      </c>
      <c r="B10" s="6" t="s">
        <v>97</v>
      </c>
      <c r="C10" s="7" t="s">
        <v>118</v>
      </c>
      <c r="D10" s="7" t="s">
        <v>26</v>
      </c>
      <c r="E10" s="6" t="s">
        <v>43</v>
      </c>
      <c r="F10" s="8" t="s">
        <v>119</v>
      </c>
      <c r="G10" s="9">
        <v>100</v>
      </c>
      <c r="H10" s="9">
        <v>100</v>
      </c>
      <c r="I10" s="9">
        <v>6836939965</v>
      </c>
      <c r="J10" s="9" t="s">
        <v>120</v>
      </c>
      <c r="L10" s="18"/>
      <c r="M10" s="18"/>
      <c r="N10" s="18"/>
      <c r="O10" s="18"/>
    </row>
    <row r="11" s="1" customFormat="1" ht="26" customHeight="1" spans="1:15">
      <c r="A11" s="5">
        <v>7</v>
      </c>
      <c r="B11" s="6" t="s">
        <v>97</v>
      </c>
      <c r="C11" s="7" t="s">
        <v>121</v>
      </c>
      <c r="D11" s="7" t="s">
        <v>18</v>
      </c>
      <c r="E11" s="6" t="s">
        <v>47</v>
      </c>
      <c r="F11" s="8" t="s">
        <v>122</v>
      </c>
      <c r="G11" s="9">
        <v>100</v>
      </c>
      <c r="H11" s="9">
        <v>100</v>
      </c>
      <c r="I11" s="9">
        <v>6836932182</v>
      </c>
      <c r="J11" s="9" t="s">
        <v>120</v>
      </c>
      <c r="L11" s="18"/>
      <c r="M11" s="18"/>
      <c r="N11" s="18"/>
      <c r="O11" s="18"/>
    </row>
    <row r="12" s="1" customFormat="1" ht="26" customHeight="1" spans="1:15">
      <c r="A12" s="5">
        <v>8</v>
      </c>
      <c r="B12" s="6" t="s">
        <v>113</v>
      </c>
      <c r="C12" s="7" t="s">
        <v>123</v>
      </c>
      <c r="D12" s="7" t="s">
        <v>18</v>
      </c>
      <c r="E12" s="6" t="s">
        <v>49</v>
      </c>
      <c r="F12" s="8" t="s">
        <v>124</v>
      </c>
      <c r="G12" s="9">
        <v>98.8</v>
      </c>
      <c r="H12" s="9">
        <v>98.8</v>
      </c>
      <c r="I12" s="9">
        <v>6828736842</v>
      </c>
      <c r="J12" s="9" t="s">
        <v>125</v>
      </c>
      <c r="L12" s="18"/>
      <c r="M12" s="18"/>
      <c r="N12" s="18"/>
      <c r="O12" s="18"/>
    </row>
    <row r="13" s="1" customFormat="1" ht="26" customHeight="1" spans="1:15">
      <c r="A13" s="5">
        <v>9</v>
      </c>
      <c r="B13" s="6" t="s">
        <v>126</v>
      </c>
      <c r="C13" s="7" t="s">
        <v>127</v>
      </c>
      <c r="D13" s="7" t="s">
        <v>26</v>
      </c>
      <c r="E13" s="6" t="s">
        <v>53</v>
      </c>
      <c r="F13" s="8" t="s">
        <v>128</v>
      </c>
      <c r="G13" s="9">
        <v>100</v>
      </c>
      <c r="H13" s="9">
        <v>60</v>
      </c>
      <c r="I13" s="9">
        <v>6831464934</v>
      </c>
      <c r="J13" s="9" t="s">
        <v>129</v>
      </c>
      <c r="L13" s="18"/>
      <c r="M13" s="18"/>
      <c r="N13" s="18"/>
      <c r="O13" s="18"/>
    </row>
    <row r="14" s="1" customFormat="1" ht="26" customHeight="1" spans="1:15">
      <c r="A14" s="5">
        <v>10</v>
      </c>
      <c r="B14" s="10" t="s">
        <v>97</v>
      </c>
      <c r="C14" s="7" t="s">
        <v>130</v>
      </c>
      <c r="D14" s="7" t="s">
        <v>18</v>
      </c>
      <c r="E14" s="10" t="s">
        <v>56</v>
      </c>
      <c r="F14" s="8" t="s">
        <v>131</v>
      </c>
      <c r="G14" s="6">
        <v>100</v>
      </c>
      <c r="H14" s="6">
        <v>100</v>
      </c>
      <c r="I14" s="9">
        <v>6837866619</v>
      </c>
      <c r="J14" s="9" t="s">
        <v>120</v>
      </c>
      <c r="L14" s="18"/>
      <c r="M14" s="18"/>
      <c r="N14" s="18"/>
      <c r="O14" s="18"/>
    </row>
    <row r="15" s="1" customFormat="1" ht="26" customHeight="1" spans="1:15">
      <c r="A15" s="5">
        <v>11</v>
      </c>
      <c r="B15" s="6" t="s">
        <v>113</v>
      </c>
      <c r="C15" s="7" t="s">
        <v>123</v>
      </c>
      <c r="D15" s="7" t="s">
        <v>18</v>
      </c>
      <c r="E15" s="8" t="s">
        <v>59</v>
      </c>
      <c r="F15" s="8" t="s">
        <v>132</v>
      </c>
      <c r="G15" s="11">
        <v>60</v>
      </c>
      <c r="H15" s="11">
        <v>60</v>
      </c>
      <c r="I15" s="9">
        <v>6848872726</v>
      </c>
      <c r="J15" s="9" t="s">
        <v>133</v>
      </c>
      <c r="L15" s="18"/>
      <c r="M15" s="18"/>
      <c r="N15" s="18"/>
      <c r="O15" s="18"/>
    </row>
    <row r="16" s="1" customFormat="1" ht="26" customHeight="1" spans="1:15">
      <c r="A16" s="5">
        <v>12</v>
      </c>
      <c r="B16" s="6" t="s">
        <v>113</v>
      </c>
      <c r="C16" s="7" t="s">
        <v>134</v>
      </c>
      <c r="D16" s="7" t="s">
        <v>26</v>
      </c>
      <c r="E16" s="6" t="s">
        <v>62</v>
      </c>
      <c r="F16" s="6" t="s">
        <v>135</v>
      </c>
      <c r="G16" s="12">
        <v>63.6</v>
      </c>
      <c r="H16" s="12">
        <v>63.6</v>
      </c>
      <c r="I16" s="9">
        <v>6848888682</v>
      </c>
      <c r="J16" s="9" t="s">
        <v>133</v>
      </c>
      <c r="L16" s="18"/>
      <c r="M16" s="18"/>
      <c r="N16" s="18"/>
      <c r="O16" s="18"/>
    </row>
    <row r="17" s="1" customFormat="1" ht="26" customHeight="1" spans="1:10">
      <c r="A17" s="13"/>
      <c r="B17" s="14"/>
      <c r="C17" s="14"/>
      <c r="D17" s="14"/>
      <c r="E17" s="15"/>
      <c r="F17" s="5" t="s">
        <v>63</v>
      </c>
      <c r="G17" s="16">
        <v>1023.6</v>
      </c>
      <c r="H17" s="16">
        <f>SUM(H3:H16)</f>
        <v>983.6</v>
      </c>
      <c r="I17" s="13"/>
      <c r="J17" s="15"/>
    </row>
    <row r="18" s="1" customFormat="1" ht="10.5" spans="9:9">
      <c r="I18" s="19"/>
    </row>
  </sheetData>
  <mergeCells count="11">
    <mergeCell ref="A1:J1"/>
    <mergeCell ref="A17:E17"/>
    <mergeCell ref="I17:J17"/>
    <mergeCell ref="A7:A9"/>
    <mergeCell ref="B7:B9"/>
    <mergeCell ref="C7:C9"/>
    <mergeCell ref="D7:D9"/>
    <mergeCell ref="E7:E9"/>
    <mergeCell ref="F7:F9"/>
    <mergeCell ref="G7:G9"/>
    <mergeCell ref="H7:H9"/>
  </mergeCells>
  <printOptions horizontalCentered="1"/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一季度</vt:lpstr>
      <vt:lpstr>二季度</vt:lpstr>
      <vt:lpstr>三季度</vt:lpstr>
      <vt:lpstr>四季度</vt:lpstr>
      <vt:lpstr>扶贫电站基本情况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发改委（２４５）</cp:lastModifiedBy>
  <dcterms:created xsi:type="dcterms:W3CDTF">2019-02-19T03:02:00Z</dcterms:created>
  <cp:lastPrinted>2019-03-25T03:00:00Z</cp:lastPrinted>
  <dcterms:modified xsi:type="dcterms:W3CDTF">2020-08-24T08:18:57Z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11</vt:lpwstr>
  </property>
</Properties>
</file>