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Sheet1!$A$3:$J$38</definedName>
  </definedNames>
  <calcPr calcId="144525"/>
</workbook>
</file>

<file path=xl/sharedStrings.xml><?xml version="1.0" encoding="utf-8"?>
<sst xmlns="http://schemas.openxmlformats.org/spreadsheetml/2006/main" count="76" uniqueCount="44">
  <si>
    <t>2025年江夏区“先打后补”规模养殖场数据</t>
  </si>
  <si>
    <t>1月1日至6月30日检疫数据</t>
  </si>
  <si>
    <t>7月1日至12月31日检疫及2025全年无害化、母猪保险数据</t>
  </si>
  <si>
    <t>2024全年</t>
  </si>
  <si>
    <t>养殖场</t>
  </si>
  <si>
    <t>种类</t>
  </si>
  <si>
    <t>检疫数量    （头/只）</t>
  </si>
  <si>
    <t>补贴系数（元）</t>
  </si>
  <si>
    <t>金额（元）</t>
  </si>
  <si>
    <t>无害化数量（头/只）</t>
  </si>
  <si>
    <t>母猪保险数量（头/只）</t>
  </si>
  <si>
    <t>金龙万年青黑猪养殖基地</t>
  </si>
  <si>
    <t>猪</t>
  </si>
  <si>
    <t>武汉市锦阳农业有限公司</t>
  </si>
  <si>
    <t>武汉金艺生态农业开发有限责任公司</t>
  </si>
  <si>
    <t>武汉市江夏区金龙畜禽有限责任公司仙桥种猪场</t>
  </si>
  <si>
    <t>武汉市江夏区金龙畜禽有限责任公司</t>
  </si>
  <si>
    <t>武汉市锦阳农业有限公司(仙人桥二场)</t>
  </si>
  <si>
    <t>武汉市江夏区金龙畜禽有限责任公司巴山猪场</t>
  </si>
  <si>
    <t>武汉市江夏区金龙畜禽有限责任公司安山猪场</t>
  </si>
  <si>
    <t>武汉市江夏区金龙畜禽有限责任公司光辉基地</t>
  </si>
  <si>
    <t>武汉合一刚强农业发展有限公司</t>
  </si>
  <si>
    <t>武汉合一军兵农牧有限公司</t>
  </si>
  <si>
    <t>武汉市嘉合兴农业发展有限公司</t>
  </si>
  <si>
    <t>湖北金林原种畜牧有限公司天子山种猪场</t>
  </si>
  <si>
    <t>湖北金林原种畜牧有限公司（株山）</t>
  </si>
  <si>
    <t>湖北金林原种畜牧有限公司杨湖场（乌龙泉）</t>
  </si>
  <si>
    <t>湖北宇晨农牧有限公司</t>
  </si>
  <si>
    <t>武汉三丰畜牧科技有限公司</t>
  </si>
  <si>
    <t>武汉天乾农牧有限公司</t>
  </si>
  <si>
    <t>武汉市胡永华牲猪养殖专业合作社</t>
  </si>
  <si>
    <t>武汉安信农业发展有限公司</t>
  </si>
  <si>
    <t>武汉中粮肉食品有限公司江夏山坡良种猪场</t>
  </si>
  <si>
    <t>武汉市鸿发青年鸡养殖有限公司</t>
  </si>
  <si>
    <t>鸡</t>
  </si>
  <si>
    <t>武汉温氏畜禽有限公司</t>
  </si>
  <si>
    <t>武汉市江夏区蕴拓禽业农民专业合作社</t>
  </si>
  <si>
    <t>武汉创泰农业有限公司</t>
  </si>
  <si>
    <t>武汉万年青畜牧有限公司</t>
  </si>
  <si>
    <t>武汉市鑫天牧农业科技发展有限公司</t>
  </si>
  <si>
    <t>武汉莱德生态农业有限公司光辉场</t>
  </si>
  <si>
    <t>武汉晖越生态农业有限公司</t>
  </si>
  <si>
    <t>合计</t>
  </si>
  <si>
    <t>备注：江夏区2025年1月1日至6月30日“先打后补”已拨付901521.85元，7月1日至12月31日需拨付1822590.95元，2025全年合计拨付2724112.8元。另拨付2024年“先打后补”未拨付的无害化部分223991.6元。本次合计拨付2046582.55元。补助标准按鄂农发【2022】9号文件执行，生猪屠宰、母猪保险、无害化收集按每头2.8元核定，淘汰一年半蛋禽按年度出笼检疫数的每只0.45元核定，蛋禽按每只0.3元核定，肉禽按每只0.15元核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</si>
</sst>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27" borderId="2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topLeftCell="A8" workbookViewId="0">
      <selection activeCell="Q5" sqref="Q5"/>
    </sheetView>
  </sheetViews>
  <sheetFormatPr defaultColWidth="9" defaultRowHeight="14.25"/>
  <cols>
    <col min="1" max="1" width="52.75" style="1" customWidth="1"/>
    <col min="2" max="2" width="9" style="1"/>
    <col min="3" max="9" width="11.625" style="2" customWidth="1"/>
    <col min="10" max="10" width="13.375" style="2" customWidth="1"/>
    <col min="11" max="11" width="11.625" style="1" customWidth="1"/>
    <col min="12" max="12" width="12.5" style="1" customWidth="1"/>
  </cols>
  <sheetData>
    <row r="1" ht="4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2.5" spans="1:12">
      <c r="A2" s="3"/>
      <c r="B2" s="4" t="s">
        <v>1</v>
      </c>
      <c r="C2" s="4"/>
      <c r="D2" s="4"/>
      <c r="E2" s="4"/>
      <c r="F2" s="4" t="s">
        <v>2</v>
      </c>
      <c r="G2" s="4"/>
      <c r="H2" s="4"/>
      <c r="I2" s="4"/>
      <c r="J2" s="4"/>
      <c r="K2" s="13" t="s">
        <v>3</v>
      </c>
      <c r="L2" s="13"/>
    </row>
    <row r="3" ht="31.5" spans="1:12">
      <c r="A3" s="3" t="s">
        <v>4</v>
      </c>
      <c r="B3" s="3" t="s">
        <v>5</v>
      </c>
      <c r="C3" s="5" t="s">
        <v>6</v>
      </c>
      <c r="D3" s="5" t="s">
        <v>7</v>
      </c>
      <c r="E3" s="5" t="s">
        <v>8</v>
      </c>
      <c r="F3" s="5" t="s">
        <v>6</v>
      </c>
      <c r="G3" s="12" t="s">
        <v>9</v>
      </c>
      <c r="H3" s="12" t="s">
        <v>10</v>
      </c>
      <c r="I3" s="12" t="s">
        <v>7</v>
      </c>
      <c r="J3" s="12" t="s">
        <v>8</v>
      </c>
      <c r="K3" s="12" t="s">
        <v>9</v>
      </c>
      <c r="L3" s="8" t="s">
        <v>8</v>
      </c>
    </row>
    <row r="4" ht="28" customHeight="1" spans="1:12">
      <c r="A4" s="6" t="s">
        <v>11</v>
      </c>
      <c r="B4" s="7" t="s">
        <v>12</v>
      </c>
      <c r="C4" s="8">
        <v>5016</v>
      </c>
      <c r="D4" s="8">
        <v>2.8</v>
      </c>
      <c r="E4" s="8">
        <f>C4*D4</f>
        <v>14044.8</v>
      </c>
      <c r="F4" s="8">
        <v>4068</v>
      </c>
      <c r="G4" s="8">
        <v>2252</v>
      </c>
      <c r="H4" s="8">
        <v>1200</v>
      </c>
      <c r="I4" s="8">
        <v>2.8</v>
      </c>
      <c r="J4" s="8">
        <f t="shared" ref="J4:J16" si="0">I4*(F4+G4+H4)</f>
        <v>21056</v>
      </c>
      <c r="K4" s="8">
        <v>804</v>
      </c>
      <c r="L4" s="8">
        <f t="shared" ref="L4:L21" si="1">K4*2.8</f>
        <v>2251.2</v>
      </c>
    </row>
    <row r="5" ht="28" customHeight="1" spans="1:12">
      <c r="A5" s="6" t="s">
        <v>13</v>
      </c>
      <c r="B5" s="7" t="s">
        <v>12</v>
      </c>
      <c r="C5" s="8">
        <v>232</v>
      </c>
      <c r="D5" s="8">
        <v>2.8</v>
      </c>
      <c r="E5" s="8">
        <f>C5*D5</f>
        <v>649.6</v>
      </c>
      <c r="F5" s="8">
        <v>537</v>
      </c>
      <c r="G5" s="8">
        <v>6873</v>
      </c>
      <c r="H5" s="8">
        <v>900</v>
      </c>
      <c r="I5" s="8">
        <v>2.8</v>
      </c>
      <c r="J5" s="8">
        <f t="shared" si="0"/>
        <v>23268</v>
      </c>
      <c r="K5" s="8">
        <v>1428</v>
      </c>
      <c r="L5" s="8">
        <f t="shared" si="1"/>
        <v>3998.4</v>
      </c>
    </row>
    <row r="6" ht="28" customHeight="1" spans="1:12">
      <c r="A6" s="6" t="s">
        <v>14</v>
      </c>
      <c r="B6" s="7" t="s">
        <v>12</v>
      </c>
      <c r="C6" s="8">
        <v>3597</v>
      </c>
      <c r="D6" s="8">
        <v>2.8</v>
      </c>
      <c r="E6" s="8">
        <f>C6*D6</f>
        <v>10071.6</v>
      </c>
      <c r="F6" s="8">
        <v>1320</v>
      </c>
      <c r="G6" s="8">
        <v>4180</v>
      </c>
      <c r="H6" s="8">
        <v>2600</v>
      </c>
      <c r="I6" s="8">
        <v>2.8</v>
      </c>
      <c r="J6" s="8">
        <f t="shared" si="0"/>
        <v>22680</v>
      </c>
      <c r="K6" s="8">
        <v>8427</v>
      </c>
      <c r="L6" s="8">
        <f t="shared" si="1"/>
        <v>23595.6</v>
      </c>
    </row>
    <row r="7" ht="28" customHeight="1" spans="1:12">
      <c r="A7" s="6" t="s">
        <v>15</v>
      </c>
      <c r="B7" s="7" t="s">
        <v>12</v>
      </c>
      <c r="C7" s="8">
        <v>930</v>
      </c>
      <c r="D7" s="8">
        <v>2.8</v>
      </c>
      <c r="E7" s="8">
        <f>C7*D7</f>
        <v>2604</v>
      </c>
      <c r="F7" s="8">
        <v>1469</v>
      </c>
      <c r="G7" s="8">
        <v>8509</v>
      </c>
      <c r="H7" s="8">
        <v>2300</v>
      </c>
      <c r="I7" s="8">
        <v>2.8</v>
      </c>
      <c r="J7" s="8">
        <f t="shared" si="0"/>
        <v>34378.4</v>
      </c>
      <c r="K7" s="8">
        <v>5963</v>
      </c>
      <c r="L7" s="8">
        <f t="shared" si="1"/>
        <v>16696.4</v>
      </c>
    </row>
    <row r="8" ht="28" customHeight="1" spans="1:12">
      <c r="A8" s="6" t="s">
        <v>16</v>
      </c>
      <c r="B8" s="7" t="s">
        <v>12</v>
      </c>
      <c r="C8" s="8">
        <v>14456</v>
      </c>
      <c r="D8" s="8">
        <v>2.8</v>
      </c>
      <c r="E8" s="8">
        <f>C8*D8</f>
        <v>40476.8</v>
      </c>
      <c r="F8" s="8">
        <v>15789</v>
      </c>
      <c r="G8" s="8">
        <v>16494</v>
      </c>
      <c r="H8" s="8">
        <v>6000</v>
      </c>
      <c r="I8" s="8">
        <v>2.8</v>
      </c>
      <c r="J8" s="8">
        <f t="shared" si="0"/>
        <v>107192.4</v>
      </c>
      <c r="K8" s="8">
        <v>3869</v>
      </c>
      <c r="L8" s="8">
        <f t="shared" si="1"/>
        <v>10833.2</v>
      </c>
    </row>
    <row r="9" ht="28" customHeight="1" spans="1:12">
      <c r="A9" s="6" t="s">
        <v>17</v>
      </c>
      <c r="B9" s="7" t="s">
        <v>12</v>
      </c>
      <c r="C9" s="8">
        <v>0</v>
      </c>
      <c r="D9" s="8">
        <v>2.8</v>
      </c>
      <c r="E9" s="8">
        <v>0</v>
      </c>
      <c r="F9" s="8">
        <v>4202</v>
      </c>
      <c r="G9" s="8">
        <v>415</v>
      </c>
      <c r="H9" s="8">
        <v>0</v>
      </c>
      <c r="I9" s="8">
        <v>2.8</v>
      </c>
      <c r="J9" s="8">
        <f t="shared" si="0"/>
        <v>12927.6</v>
      </c>
      <c r="K9" s="8">
        <v>310</v>
      </c>
      <c r="L9" s="8">
        <f t="shared" si="1"/>
        <v>868</v>
      </c>
    </row>
    <row r="10" ht="28" customHeight="1" spans="1:12">
      <c r="A10" s="6" t="s">
        <v>18</v>
      </c>
      <c r="B10" s="7" t="s">
        <v>12</v>
      </c>
      <c r="C10" s="8">
        <v>555</v>
      </c>
      <c r="D10" s="8">
        <v>2.8</v>
      </c>
      <c r="E10" s="8">
        <f>C10*D10</f>
        <v>1554</v>
      </c>
      <c r="F10" s="8">
        <v>2443</v>
      </c>
      <c r="G10" s="8">
        <v>9275</v>
      </c>
      <c r="H10" s="8">
        <v>7000</v>
      </c>
      <c r="I10" s="8">
        <v>2.8</v>
      </c>
      <c r="J10" s="8">
        <f t="shared" si="0"/>
        <v>52410.4</v>
      </c>
      <c r="K10" s="8">
        <v>0</v>
      </c>
      <c r="L10" s="8">
        <f t="shared" si="1"/>
        <v>0</v>
      </c>
    </row>
    <row r="11" ht="28" customHeight="1" spans="1:12">
      <c r="A11" s="6" t="s">
        <v>19</v>
      </c>
      <c r="B11" s="7" t="s">
        <v>12</v>
      </c>
      <c r="C11" s="8">
        <v>10254</v>
      </c>
      <c r="D11" s="8">
        <v>2.8</v>
      </c>
      <c r="E11" s="8">
        <f>C11*D11</f>
        <v>28711.2</v>
      </c>
      <c r="F11" s="8">
        <v>7436</v>
      </c>
      <c r="G11" s="8">
        <v>2938</v>
      </c>
      <c r="H11" s="8">
        <v>0</v>
      </c>
      <c r="I11" s="8">
        <v>2.8</v>
      </c>
      <c r="J11" s="8">
        <f t="shared" si="0"/>
        <v>29047.2</v>
      </c>
      <c r="K11" s="8">
        <v>1058</v>
      </c>
      <c r="L11" s="8">
        <f t="shared" si="1"/>
        <v>2962.4</v>
      </c>
    </row>
    <row r="12" ht="28" customHeight="1" spans="1:12">
      <c r="A12" s="6" t="s">
        <v>20</v>
      </c>
      <c r="B12" s="7" t="s">
        <v>12</v>
      </c>
      <c r="C12" s="8">
        <v>5921</v>
      </c>
      <c r="D12" s="8">
        <v>2.8</v>
      </c>
      <c r="E12" s="8">
        <f>C12*D12</f>
        <v>16578.8</v>
      </c>
      <c r="F12" s="8">
        <v>4174</v>
      </c>
      <c r="G12" s="8">
        <v>0</v>
      </c>
      <c r="H12" s="8">
        <v>4000</v>
      </c>
      <c r="I12" s="8">
        <v>2.8</v>
      </c>
      <c r="J12" s="8">
        <f t="shared" si="0"/>
        <v>22887.2</v>
      </c>
      <c r="K12" s="8">
        <v>0</v>
      </c>
      <c r="L12" s="8">
        <f t="shared" si="1"/>
        <v>0</v>
      </c>
    </row>
    <row r="13" ht="28" customHeight="1" spans="1:12">
      <c r="A13" s="6" t="s">
        <v>21</v>
      </c>
      <c r="B13" s="7" t="s">
        <v>12</v>
      </c>
      <c r="C13" s="8">
        <v>247</v>
      </c>
      <c r="D13" s="8">
        <v>2.8</v>
      </c>
      <c r="E13" s="8">
        <f>C13*D13</f>
        <v>691.6</v>
      </c>
      <c r="F13" s="8">
        <v>3233</v>
      </c>
      <c r="G13" s="8">
        <v>8153</v>
      </c>
      <c r="H13" s="8">
        <v>4600</v>
      </c>
      <c r="I13" s="8">
        <v>2.8</v>
      </c>
      <c r="J13" s="8">
        <f t="shared" si="0"/>
        <v>44760.8</v>
      </c>
      <c r="K13" s="8">
        <v>11164</v>
      </c>
      <c r="L13" s="8">
        <f t="shared" si="1"/>
        <v>31259.2</v>
      </c>
    </row>
    <row r="14" ht="28" customHeight="1" spans="1:12">
      <c r="A14" s="6" t="s">
        <v>22</v>
      </c>
      <c r="B14" s="7" t="s">
        <v>12</v>
      </c>
      <c r="C14" s="8">
        <v>10283</v>
      </c>
      <c r="D14" s="8">
        <v>2.8</v>
      </c>
      <c r="E14" s="8">
        <f>C14*D14</f>
        <v>28792.4</v>
      </c>
      <c r="F14" s="8">
        <v>15629</v>
      </c>
      <c r="G14" s="8">
        <v>12030</v>
      </c>
      <c r="H14" s="8">
        <v>6000</v>
      </c>
      <c r="I14" s="8">
        <v>2.8</v>
      </c>
      <c r="J14" s="8">
        <f t="shared" si="0"/>
        <v>94245.2</v>
      </c>
      <c r="K14" s="8">
        <v>15644</v>
      </c>
      <c r="L14" s="8">
        <f t="shared" si="1"/>
        <v>43803.2</v>
      </c>
    </row>
    <row r="15" ht="28" customHeight="1" spans="1:12">
      <c r="A15" s="6" t="s">
        <v>23</v>
      </c>
      <c r="B15" s="7" t="s">
        <v>12</v>
      </c>
      <c r="C15" s="8">
        <v>0</v>
      </c>
      <c r="D15" s="8">
        <v>2.8</v>
      </c>
      <c r="E15" s="8">
        <v>0</v>
      </c>
      <c r="F15" s="8">
        <v>102</v>
      </c>
      <c r="G15" s="8">
        <v>563</v>
      </c>
      <c r="H15" s="8">
        <v>700</v>
      </c>
      <c r="I15" s="8">
        <v>2.8</v>
      </c>
      <c r="J15" s="8">
        <f t="shared" si="0"/>
        <v>3822</v>
      </c>
      <c r="K15" s="8">
        <v>305</v>
      </c>
      <c r="L15" s="8">
        <f t="shared" si="1"/>
        <v>854</v>
      </c>
    </row>
    <row r="16" ht="28" customHeight="1" spans="1:12">
      <c r="A16" s="6" t="s">
        <v>24</v>
      </c>
      <c r="B16" s="7" t="s">
        <v>12</v>
      </c>
      <c r="C16" s="8">
        <v>4871</v>
      </c>
      <c r="D16" s="8">
        <v>2.8</v>
      </c>
      <c r="E16" s="8">
        <f>C16*D16</f>
        <v>13638.8</v>
      </c>
      <c r="F16" s="8">
        <v>6574</v>
      </c>
      <c r="G16" s="8">
        <v>14313</v>
      </c>
      <c r="H16" s="8">
        <v>15000</v>
      </c>
      <c r="I16" s="8">
        <v>2.8</v>
      </c>
      <c r="J16" s="8">
        <f t="shared" si="0"/>
        <v>100483.6</v>
      </c>
      <c r="K16" s="8">
        <v>3964</v>
      </c>
      <c r="L16" s="8">
        <f t="shared" si="1"/>
        <v>11099.2</v>
      </c>
    </row>
    <row r="17" ht="28" customHeight="1" spans="1:12">
      <c r="A17" s="6" t="s">
        <v>25</v>
      </c>
      <c r="B17" s="7" t="s">
        <v>12</v>
      </c>
      <c r="C17" s="8"/>
      <c r="D17" s="8"/>
      <c r="E17" s="8"/>
      <c r="F17" s="8"/>
      <c r="G17" s="8"/>
      <c r="H17" s="8"/>
      <c r="I17" s="8"/>
      <c r="J17" s="8"/>
      <c r="K17" s="8">
        <v>8006</v>
      </c>
      <c r="L17" s="8">
        <f t="shared" si="1"/>
        <v>22416.8</v>
      </c>
    </row>
    <row r="18" ht="28" customHeight="1" spans="1:12">
      <c r="A18" s="6" t="s">
        <v>26</v>
      </c>
      <c r="B18" s="7" t="s">
        <v>12</v>
      </c>
      <c r="C18" s="8">
        <v>16369</v>
      </c>
      <c r="D18" s="8">
        <v>2.8</v>
      </c>
      <c r="E18" s="8">
        <f>C18*D18</f>
        <v>45833.2</v>
      </c>
      <c r="F18" s="8">
        <v>16264</v>
      </c>
      <c r="G18" s="8">
        <v>6472</v>
      </c>
      <c r="H18" s="8">
        <v>0</v>
      </c>
      <c r="I18" s="8">
        <v>2.8</v>
      </c>
      <c r="J18" s="8">
        <f>I18*(F18+G18+H18)</f>
        <v>63660.8</v>
      </c>
      <c r="K18" s="8">
        <v>4961</v>
      </c>
      <c r="L18" s="8">
        <f t="shared" si="1"/>
        <v>13890.8</v>
      </c>
    </row>
    <row r="19" ht="28" customHeight="1" spans="1:12">
      <c r="A19" s="6" t="s">
        <v>27</v>
      </c>
      <c r="B19" s="7" t="s">
        <v>12</v>
      </c>
      <c r="C19" s="8">
        <v>1515</v>
      </c>
      <c r="D19" s="8">
        <v>2.8</v>
      </c>
      <c r="E19" s="8">
        <f>C19*D19</f>
        <v>4242</v>
      </c>
      <c r="F19" s="8">
        <v>1232</v>
      </c>
      <c r="G19" s="8">
        <v>1681</v>
      </c>
      <c r="H19" s="8">
        <v>1005</v>
      </c>
      <c r="I19" s="8">
        <v>2.8</v>
      </c>
      <c r="J19" s="8">
        <f>I19*(F19+G19+H19)</f>
        <v>10970.4</v>
      </c>
      <c r="K19" s="8">
        <v>126</v>
      </c>
      <c r="L19" s="8">
        <f t="shared" si="1"/>
        <v>352.8</v>
      </c>
    </row>
    <row r="20" ht="28" customHeight="1" spans="1:12">
      <c r="A20" s="6" t="s">
        <v>28</v>
      </c>
      <c r="B20" s="7" t="s">
        <v>12</v>
      </c>
      <c r="C20" s="8">
        <v>302</v>
      </c>
      <c r="D20" s="8">
        <v>2.8</v>
      </c>
      <c r="E20" s="8">
        <f>C20*D20</f>
        <v>845.6</v>
      </c>
      <c r="F20" s="8">
        <v>443</v>
      </c>
      <c r="G20" s="8">
        <v>7715</v>
      </c>
      <c r="H20" s="8">
        <v>1400</v>
      </c>
      <c r="I20" s="8">
        <v>2.8</v>
      </c>
      <c r="J20" s="8">
        <f>I20*(F20+G20+H20)</f>
        <v>26762.4</v>
      </c>
      <c r="K20" s="8">
        <v>0</v>
      </c>
      <c r="L20" s="8">
        <f t="shared" si="1"/>
        <v>0</v>
      </c>
    </row>
    <row r="21" ht="28" customHeight="1" spans="1:12">
      <c r="A21" s="6" t="s">
        <v>29</v>
      </c>
      <c r="B21" s="7" t="s">
        <v>12</v>
      </c>
      <c r="C21" s="8">
        <v>0</v>
      </c>
      <c r="D21" s="8">
        <v>2.8</v>
      </c>
      <c r="E21" s="8">
        <v>0</v>
      </c>
      <c r="F21" s="8">
        <v>255</v>
      </c>
      <c r="G21" s="8">
        <v>11486</v>
      </c>
      <c r="H21" s="8">
        <v>6000</v>
      </c>
      <c r="I21" s="8">
        <v>2.8</v>
      </c>
      <c r="J21" s="8">
        <f>I21*(F21+G21+H21)</f>
        <v>49674.8</v>
      </c>
      <c r="K21" s="8">
        <v>8228</v>
      </c>
      <c r="L21" s="8">
        <f t="shared" si="1"/>
        <v>23038.4</v>
      </c>
    </row>
    <row r="22" ht="28" customHeight="1" spans="1:12">
      <c r="A22" s="6" t="s">
        <v>30</v>
      </c>
      <c r="B22" s="7" t="s">
        <v>12</v>
      </c>
      <c r="C22" s="8">
        <v>0</v>
      </c>
      <c r="D22" s="8">
        <v>2.8</v>
      </c>
      <c r="E22" s="8">
        <f>C22*D22</f>
        <v>0</v>
      </c>
      <c r="F22" s="8">
        <v>2387</v>
      </c>
      <c r="G22" s="8">
        <v>0</v>
      </c>
      <c r="H22" s="8">
        <v>0</v>
      </c>
      <c r="I22" s="8">
        <v>2.8</v>
      </c>
      <c r="J22" s="8">
        <f t="shared" ref="J22:J36" si="2">I22*(F22+G22+H22)</f>
        <v>6683.6</v>
      </c>
      <c r="K22" s="8">
        <v>0</v>
      </c>
      <c r="L22" s="8">
        <f t="shared" ref="L22:L36" si="3">K22*2.8</f>
        <v>0</v>
      </c>
    </row>
    <row r="23" ht="28" customHeight="1" spans="1:12">
      <c r="A23" s="6" t="s">
        <v>31</v>
      </c>
      <c r="B23" s="7" t="s">
        <v>12</v>
      </c>
      <c r="C23" s="8">
        <v>0</v>
      </c>
      <c r="D23" s="8">
        <v>2.8</v>
      </c>
      <c r="E23" s="8">
        <v>0</v>
      </c>
      <c r="F23" s="8">
        <v>571</v>
      </c>
      <c r="G23" s="8">
        <v>732</v>
      </c>
      <c r="H23" s="8">
        <v>1248</v>
      </c>
      <c r="I23" s="8">
        <v>2.8</v>
      </c>
      <c r="J23" s="8">
        <f t="shared" si="2"/>
        <v>7142.8</v>
      </c>
      <c r="K23" s="8">
        <v>0</v>
      </c>
      <c r="L23" s="8">
        <f t="shared" si="3"/>
        <v>0</v>
      </c>
    </row>
    <row r="24" ht="28" customHeight="1" spans="1:12">
      <c r="A24" s="6" t="s">
        <v>32</v>
      </c>
      <c r="B24" s="7" t="s">
        <v>12</v>
      </c>
      <c r="C24" s="8">
        <v>0</v>
      </c>
      <c r="D24" s="8">
        <v>2.8</v>
      </c>
      <c r="E24" s="8">
        <v>0</v>
      </c>
      <c r="F24" s="8">
        <v>30478</v>
      </c>
      <c r="G24" s="8">
        <v>14076</v>
      </c>
      <c r="H24" s="8">
        <v>2400</v>
      </c>
      <c r="I24" s="8">
        <v>2.8</v>
      </c>
      <c r="J24" s="8">
        <f t="shared" si="2"/>
        <v>131471.2</v>
      </c>
      <c r="K24" s="8">
        <v>5740</v>
      </c>
      <c r="L24" s="8">
        <f t="shared" si="3"/>
        <v>16072</v>
      </c>
    </row>
    <row r="25" ht="28" customHeight="1" spans="1:12">
      <c r="A25" s="6" t="s">
        <v>33</v>
      </c>
      <c r="B25" s="7" t="s">
        <v>34</v>
      </c>
      <c r="C25" s="8">
        <v>82314</v>
      </c>
      <c r="D25" s="8">
        <v>0.15</v>
      </c>
      <c r="E25" s="8">
        <f>C25*D25</f>
        <v>12347.1</v>
      </c>
      <c r="F25" s="8">
        <v>0</v>
      </c>
      <c r="G25" s="8">
        <v>0</v>
      </c>
      <c r="H25" s="8">
        <v>0</v>
      </c>
      <c r="I25" s="8">
        <v>0.15</v>
      </c>
      <c r="J25" s="8">
        <f t="shared" si="2"/>
        <v>0</v>
      </c>
      <c r="K25" s="8">
        <v>0</v>
      </c>
      <c r="L25" s="8">
        <f t="shared" si="3"/>
        <v>0</v>
      </c>
    </row>
    <row r="26" ht="28" customHeight="1" spans="1:12">
      <c r="A26" s="6"/>
      <c r="B26" s="7"/>
      <c r="C26" s="8">
        <v>30556</v>
      </c>
      <c r="D26" s="8">
        <v>0.3</v>
      </c>
      <c r="E26" s="8">
        <f>C26*D26</f>
        <v>9166.8</v>
      </c>
      <c r="F26" s="8">
        <v>0</v>
      </c>
      <c r="G26" s="8">
        <v>0</v>
      </c>
      <c r="H26" s="8">
        <v>0</v>
      </c>
      <c r="I26" s="8">
        <v>0.3</v>
      </c>
      <c r="J26" s="8">
        <f t="shared" si="2"/>
        <v>0</v>
      </c>
      <c r="K26" s="8">
        <v>0</v>
      </c>
      <c r="L26" s="8">
        <f t="shared" si="3"/>
        <v>0</v>
      </c>
    </row>
    <row r="27" ht="28" customHeight="1" spans="1:12">
      <c r="A27" s="6" t="s">
        <v>35</v>
      </c>
      <c r="B27" s="7" t="s">
        <v>34</v>
      </c>
      <c r="C27" s="8">
        <v>4455557</v>
      </c>
      <c r="D27" s="8">
        <v>0.15</v>
      </c>
      <c r="E27" s="8">
        <f>C27*D27</f>
        <v>668333.55</v>
      </c>
      <c r="F27" s="8">
        <v>5420525</v>
      </c>
      <c r="G27" s="8">
        <v>0</v>
      </c>
      <c r="H27" s="8">
        <v>0</v>
      </c>
      <c r="I27" s="8">
        <v>0.15</v>
      </c>
      <c r="J27" s="8">
        <f t="shared" si="2"/>
        <v>813078.75</v>
      </c>
      <c r="K27" s="8">
        <v>0</v>
      </c>
      <c r="L27" s="8">
        <v>0</v>
      </c>
    </row>
    <row r="28" ht="28" customHeight="1" spans="1:12">
      <c r="A28" s="9" t="s">
        <v>36</v>
      </c>
      <c r="B28" s="7" t="s">
        <v>34</v>
      </c>
      <c r="C28" s="8">
        <v>9800</v>
      </c>
      <c r="D28" s="8">
        <v>0.3</v>
      </c>
      <c r="E28" s="8">
        <f>C28*D28</f>
        <v>2940</v>
      </c>
      <c r="F28" s="8">
        <v>2600</v>
      </c>
      <c r="G28" s="8">
        <v>0</v>
      </c>
      <c r="H28" s="8">
        <v>0</v>
      </c>
      <c r="I28" s="8">
        <v>0.3</v>
      </c>
      <c r="J28" s="8">
        <f t="shared" si="2"/>
        <v>780</v>
      </c>
      <c r="K28" s="8">
        <v>0</v>
      </c>
      <c r="L28" s="8">
        <f t="shared" si="3"/>
        <v>0</v>
      </c>
    </row>
    <row r="29" ht="28" customHeight="1" spans="1:12">
      <c r="A29" s="9"/>
      <c r="B29" s="7"/>
      <c r="C29" s="8"/>
      <c r="D29" s="8"/>
      <c r="E29" s="8"/>
      <c r="F29" s="8">
        <v>12400</v>
      </c>
      <c r="G29" s="8">
        <v>0</v>
      </c>
      <c r="H29" s="8">
        <v>0</v>
      </c>
      <c r="I29" s="8">
        <v>0.45</v>
      </c>
      <c r="J29" s="8">
        <f t="shared" si="2"/>
        <v>5580</v>
      </c>
      <c r="K29" s="8">
        <v>0</v>
      </c>
      <c r="L29" s="8">
        <f t="shared" si="3"/>
        <v>0</v>
      </c>
    </row>
    <row r="30" ht="28" customHeight="1" spans="1:12">
      <c r="A30" s="10" t="s">
        <v>37</v>
      </c>
      <c r="B30" s="8" t="s">
        <v>34</v>
      </c>
      <c r="C30" s="8">
        <v>0</v>
      </c>
      <c r="D30" s="8">
        <v>0.45</v>
      </c>
      <c r="E30" s="8">
        <v>0</v>
      </c>
      <c r="F30" s="8">
        <v>18772</v>
      </c>
      <c r="G30" s="8">
        <v>0</v>
      </c>
      <c r="H30" s="8">
        <v>0</v>
      </c>
      <c r="I30" s="8">
        <v>0.45</v>
      </c>
      <c r="J30" s="8">
        <f t="shared" si="2"/>
        <v>8447.4</v>
      </c>
      <c r="K30" s="8">
        <v>0</v>
      </c>
      <c r="L30" s="8">
        <f t="shared" si="3"/>
        <v>0</v>
      </c>
    </row>
    <row r="31" ht="28" customHeight="1" spans="1:12">
      <c r="A31" s="10" t="s">
        <v>38</v>
      </c>
      <c r="B31" s="8" t="s">
        <v>34</v>
      </c>
      <c r="C31" s="8">
        <v>0</v>
      </c>
      <c r="D31" s="8">
        <v>0.45</v>
      </c>
      <c r="E31" s="8">
        <v>0</v>
      </c>
      <c r="F31" s="8">
        <v>179300</v>
      </c>
      <c r="G31" s="8">
        <v>0</v>
      </c>
      <c r="H31" s="8">
        <v>0</v>
      </c>
      <c r="I31" s="8">
        <v>0.45</v>
      </c>
      <c r="J31" s="8">
        <f t="shared" si="2"/>
        <v>80685</v>
      </c>
      <c r="K31" s="8">
        <v>0</v>
      </c>
      <c r="L31" s="8">
        <f t="shared" si="3"/>
        <v>0</v>
      </c>
    </row>
    <row r="32" ht="28" customHeight="1" spans="1:12">
      <c r="A32" s="10" t="s">
        <v>39</v>
      </c>
      <c r="B32" s="8" t="s">
        <v>34</v>
      </c>
      <c r="C32" s="8">
        <v>0</v>
      </c>
      <c r="D32" s="8">
        <v>0.15</v>
      </c>
      <c r="E32" s="8">
        <v>0</v>
      </c>
      <c r="F32" s="8">
        <v>31000</v>
      </c>
      <c r="G32" s="8">
        <v>0</v>
      </c>
      <c r="H32" s="8">
        <v>0</v>
      </c>
      <c r="I32" s="8">
        <v>0.15</v>
      </c>
      <c r="J32" s="8">
        <f t="shared" si="2"/>
        <v>4650</v>
      </c>
      <c r="K32" s="8">
        <v>0</v>
      </c>
      <c r="L32" s="8">
        <f t="shared" si="3"/>
        <v>0</v>
      </c>
    </row>
    <row r="33" ht="28" customHeight="1" spans="1:12">
      <c r="A33" s="10" t="s">
        <v>40</v>
      </c>
      <c r="B33" s="8" t="s">
        <v>34</v>
      </c>
      <c r="C33" s="8">
        <v>0</v>
      </c>
      <c r="D33" s="8">
        <v>0.3</v>
      </c>
      <c r="E33" s="8">
        <v>0</v>
      </c>
      <c r="F33" s="8">
        <v>16500</v>
      </c>
      <c r="G33" s="8">
        <v>0</v>
      </c>
      <c r="H33" s="8">
        <v>0</v>
      </c>
      <c r="I33" s="8">
        <v>0.45</v>
      </c>
      <c r="J33" s="8">
        <f t="shared" si="2"/>
        <v>7425</v>
      </c>
      <c r="K33" s="8">
        <v>0</v>
      </c>
      <c r="L33" s="8">
        <f t="shared" si="3"/>
        <v>0</v>
      </c>
    </row>
    <row r="34" ht="28" customHeight="1" spans="1:12">
      <c r="A34" s="10"/>
      <c r="B34" s="8"/>
      <c r="C34" s="8"/>
      <c r="D34" s="8"/>
      <c r="E34" s="8"/>
      <c r="F34" s="8">
        <v>24000</v>
      </c>
      <c r="G34" s="8">
        <v>0</v>
      </c>
      <c r="H34" s="8">
        <v>0</v>
      </c>
      <c r="I34" s="8">
        <v>0.15</v>
      </c>
      <c r="J34" s="8">
        <f t="shared" si="2"/>
        <v>3600</v>
      </c>
      <c r="K34" s="8">
        <v>0</v>
      </c>
      <c r="L34" s="8">
        <f t="shared" si="3"/>
        <v>0</v>
      </c>
    </row>
    <row r="35" ht="28" customHeight="1" spans="1:12">
      <c r="A35" s="10"/>
      <c r="B35" s="8"/>
      <c r="C35" s="8"/>
      <c r="D35" s="8"/>
      <c r="E35" s="8"/>
      <c r="F35" s="8">
        <v>64400</v>
      </c>
      <c r="G35" s="8">
        <v>0</v>
      </c>
      <c r="H35" s="8">
        <v>0</v>
      </c>
      <c r="I35" s="8">
        <v>0.3</v>
      </c>
      <c r="J35" s="8">
        <f t="shared" si="2"/>
        <v>19320</v>
      </c>
      <c r="K35" s="8">
        <v>0</v>
      </c>
      <c r="L35" s="8">
        <f t="shared" si="3"/>
        <v>0</v>
      </c>
    </row>
    <row r="36" ht="28" customHeight="1" spans="1:12">
      <c r="A36" s="10" t="s">
        <v>41</v>
      </c>
      <c r="B36" s="8" t="s">
        <v>34</v>
      </c>
      <c r="C36" s="8">
        <v>0</v>
      </c>
      <c r="D36" s="8">
        <v>0.45</v>
      </c>
      <c r="E36" s="8">
        <f>C36*D36</f>
        <v>0</v>
      </c>
      <c r="F36" s="8">
        <v>30000</v>
      </c>
      <c r="G36" s="8">
        <v>0</v>
      </c>
      <c r="H36" s="8">
        <v>0</v>
      </c>
      <c r="I36" s="8">
        <v>0.45</v>
      </c>
      <c r="J36" s="8">
        <f t="shared" si="2"/>
        <v>13500</v>
      </c>
      <c r="K36" s="8">
        <v>0</v>
      </c>
      <c r="L36" s="8">
        <f t="shared" si="3"/>
        <v>0</v>
      </c>
    </row>
    <row r="37" ht="30" customHeight="1" spans="1:12">
      <c r="A37" s="10" t="s">
        <v>42</v>
      </c>
      <c r="B37" s="10"/>
      <c r="C37" s="10"/>
      <c r="D37" s="10"/>
      <c r="E37" s="10">
        <f>SUM(E4:E36)</f>
        <v>901521.85</v>
      </c>
      <c r="F37" s="10"/>
      <c r="G37" s="10"/>
      <c r="H37" s="10"/>
      <c r="I37" s="10"/>
      <c r="J37" s="10">
        <f>SUM(J4:J36)</f>
        <v>1822590.95</v>
      </c>
      <c r="K37" s="10"/>
      <c r="L37" s="10">
        <f>SUM(L4:L36)</f>
        <v>223991.6</v>
      </c>
    </row>
    <row r="38" ht="49" customHeight="1" spans="1:12">
      <c r="A38" s="11" t="s">
        <v>43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</sheetData>
  <autoFilter ref="A3:J38">
    <extLst/>
  </autoFilter>
  <mergeCells count="25">
    <mergeCell ref="A1:L1"/>
    <mergeCell ref="B2:E2"/>
    <mergeCell ref="F2:J2"/>
    <mergeCell ref="K2:L2"/>
    <mergeCell ref="A38:L38"/>
    <mergeCell ref="A25:A26"/>
    <mergeCell ref="A28:A29"/>
    <mergeCell ref="A33:A35"/>
    <mergeCell ref="B25:B26"/>
    <mergeCell ref="B28:B29"/>
    <mergeCell ref="B33:B35"/>
    <mergeCell ref="C16:C17"/>
    <mergeCell ref="C28:C29"/>
    <mergeCell ref="C33:C35"/>
    <mergeCell ref="D16:D17"/>
    <mergeCell ref="D28:D29"/>
    <mergeCell ref="D33:D35"/>
    <mergeCell ref="E16:E17"/>
    <mergeCell ref="E28:E29"/>
    <mergeCell ref="E33:E35"/>
    <mergeCell ref="F16:F17"/>
    <mergeCell ref="G16:G17"/>
    <mergeCell ref="H16:H17"/>
    <mergeCell ref="I16:I17"/>
    <mergeCell ref="J16:J17"/>
  </mergeCells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2026-01-04T15:29:00Z</dcterms:created>
  <dcterms:modified xsi:type="dcterms:W3CDTF">2026-01-21T09:57:19Z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183FE83F241618477F3270696D16DA18</vt:lpwstr>
  </property>
  <property fmtid="{D5CDD505-2E9C-101B-9397-08002B2CF9AE}" pid="3" name="KSOProductBuildVer">
    <vt:lpwstr>2052-11.8.2.12333</vt:lpwstr>
  </property>
</Properties>
</file>